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iyasa Fiyat Araştırma Tutanağı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D29" i="1"/>
  <c r="C29" i="1"/>
  <c r="L27" i="1"/>
  <c r="D27" i="1"/>
  <c r="C27" i="1"/>
  <c r="C22" i="1"/>
  <c r="L15" i="1"/>
  <c r="J15" i="1"/>
  <c r="H15" i="1"/>
  <c r="F15" i="1"/>
  <c r="D15" i="1"/>
  <c r="C15" i="1"/>
  <c r="B15" i="1"/>
  <c r="I15" i="1" l="1"/>
  <c r="N15" i="1"/>
  <c r="O15" i="1" s="1"/>
  <c r="O18" i="1" s="1"/>
  <c r="K15" i="1"/>
  <c r="K18" i="1" s="1"/>
  <c r="M15" i="1"/>
  <c r="M18" i="1" s="1"/>
  <c r="L23" i="1" l="1"/>
  <c r="I18" i="1"/>
  <c r="D22" i="1"/>
  <c r="L22" i="1"/>
</calcChain>
</file>

<file path=xl/sharedStrings.xml><?xml version="1.0" encoding="utf-8"?>
<sst xmlns="http://schemas.openxmlformats.org/spreadsheetml/2006/main" count="48" uniqueCount="38">
  <si>
    <t>YAPI İŞLERİ ve TEKNİK DAİRE BAŞKANLIĞI</t>
  </si>
  <si>
    <t>İdarece Tespit ve Takdir Edilen Yaklaşık Maliyet</t>
  </si>
  <si>
    <t>Yapılan İş / Mal / Hizmetin Adı, Niteliği</t>
  </si>
  <si>
    <t xml:space="preserve">Belge Tarihi/Sayısı </t>
  </si>
  <si>
    <t>Sıra No</t>
  </si>
  <si>
    <t>Yaklaşık Maliyeti Hesaplanacak Mal/Hizmetin</t>
  </si>
  <si>
    <t>Kişiler / Firmalar ve Yaklaşık Maliyet İçin Bildirilen Firmalar</t>
  </si>
  <si>
    <t>Firma 1</t>
  </si>
  <si>
    <t>Firma 2</t>
  </si>
  <si>
    <t>Firma 3</t>
  </si>
  <si>
    <t>Birim Yaklaşık Maliyet Fiyatı
(TL)</t>
  </si>
  <si>
    <t>Toplam Yaklaşık Maliyet Fiyatı
(TL)</t>
  </si>
  <si>
    <t>Mal / Hizmet / Yapım İşi</t>
  </si>
  <si>
    <t>Miktarı</t>
  </si>
  <si>
    <t>Birimi</t>
  </si>
  <si>
    <t>Birim Fiyat</t>
  </si>
  <si>
    <t>Toplam Fiyat</t>
  </si>
  <si>
    <t>Kişiler / Firmalarca Bildirilen Yaklaşık Maliyet Fiyatları (K.D.V. Hariç)</t>
  </si>
  <si>
    <t>TOPLAM</t>
  </si>
  <si>
    <t>Uygun Görülen Kişi / Firma / Firmalar</t>
  </si>
  <si>
    <t>Teklif Ettiği
Tutar</t>
  </si>
  <si>
    <t>Adı</t>
  </si>
  <si>
    <t>Adresi</t>
  </si>
  <si>
    <t>TOPLAM BEDEL</t>
  </si>
  <si>
    <t xml:space="preserve">     İdaremizce ihtiyaç duyulan ve satın alınması düşünülen yukarıda cinsi, miktarı ve ölçüsü yazılı malların / hizmetlerin / yapım işinin 4734 sayılı Kamu İhale Kanunu'nun 9'uncu Maddesi gereğince yaklaşık maliyetinin tespitine esas olmak üzere; ilgili kişilerden / firmalardan yaklaşık maliyetinin tespitine esas olmak üzere, fiyat araştırması yapılmıştır. Araştırma sonuçları yukarıdaki tabloda gösterilmiştir.</t>
  </si>
  <si>
    <t xml:space="preserve">     Yukarıda açıklandığı üzere, ihaleye çıkılması düşünülen malların / hizmetlerin / yapım işinin fiyat araştırması neticesinde; 4734 Sayılı Kamu İhale Kanunu'nun 9'uncu maddesi gereğince yaklaşık maliyetinin K.D.V. hariç yukarıda belirtildiği gibi takdir ve tespit edilerek iş bu Hesap Cetveli tarafımızca düzenlenerek imza altına alınmıştır.</t>
  </si>
  <si>
    <t>Y A K L A Ş I K    M A L İ Y E T    A R A Ş T I R M A S I    Y A P A N     G Ö R E V L İ L E R</t>
  </si>
  <si>
    <t>Unavanı</t>
  </si>
  <si>
    <t>Doküman No</t>
  </si>
  <si>
    <t>İlk Yayın Tarihi</t>
  </si>
  <si>
    <t>Revizyon Tarihi</t>
  </si>
  <si>
    <t>Revizyon No</t>
  </si>
  <si>
    <t>Sayfa</t>
  </si>
  <si>
    <t>FR-0221</t>
  </si>
  <si>
    <t>01</t>
  </si>
  <si>
    <t>1/1</t>
  </si>
  <si>
    <t>PİYASA FİYAT ARAŞTIRMA TUTANAĞI FORMU</t>
  </si>
  <si>
    <t>(Form No: FR-0217; Revizyon Tarihi:17.02.2025; Revizyon No:01)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</si>
</sst>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#,##0.00\ &quot;TL&quot;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Calibri"/>
      <family val="2"/>
      <charset val="162"/>
      <scheme val="minor"/>
    </font>
    <font>
      <sz val="10.5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7.5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center" wrapText="1" shrinkToFit="1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0" fillId="0" borderId="0" xfId="0" applyNumberForma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vertical="center" shrinkToFit="1"/>
    </xf>
    <xf numFmtId="4" fontId="2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justify" vertical="center" wrapText="1" shrinkToFit="1"/>
    </xf>
    <xf numFmtId="4" fontId="4" fillId="2" borderId="23" xfId="0" applyNumberFormat="1" applyFont="1" applyFill="1" applyBorder="1" applyAlignment="1" applyProtection="1">
      <alignment horizontal="right" vertical="center"/>
      <protection locked="0"/>
    </xf>
    <xf numFmtId="4" fontId="4" fillId="0" borderId="23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right" vertical="center"/>
    </xf>
    <xf numFmtId="4" fontId="5" fillId="2" borderId="29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4" fontId="5" fillId="2" borderId="27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wrapText="1"/>
    </xf>
    <xf numFmtId="0" fontId="12" fillId="2" borderId="23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4" fillId="2" borderId="1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 applyProtection="1">
      <alignment horizontal="right" vertical="center"/>
      <protection locked="0"/>
    </xf>
    <xf numFmtId="4" fontId="5" fillId="2" borderId="8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left" vertical="center"/>
    </xf>
    <xf numFmtId="0" fontId="14" fillId="2" borderId="3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right" vertical="center"/>
    </xf>
    <xf numFmtId="165" fontId="11" fillId="2" borderId="21" xfId="0" applyNumberFormat="1" applyFont="1" applyFill="1" applyBorder="1" applyAlignment="1">
      <alignment horizontal="center" vertical="center"/>
    </xf>
    <xf numFmtId="165" fontId="11" fillId="2" borderId="22" xfId="0" applyNumberFormat="1" applyFont="1" applyFill="1" applyBorder="1" applyAlignment="1">
      <alignment horizontal="center" vertical="center"/>
    </xf>
    <xf numFmtId="165" fontId="11" fillId="2" borderId="31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justify" vertical="center" wrapText="1"/>
    </xf>
    <xf numFmtId="0" fontId="4" fillId="2" borderId="3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5" fontId="12" fillId="2" borderId="21" xfId="0" applyNumberFormat="1" applyFont="1" applyFill="1" applyBorder="1" applyAlignment="1">
      <alignment horizontal="center" vertical="center"/>
    </xf>
    <xf numFmtId="165" fontId="12" fillId="2" borderId="22" xfId="0" applyNumberFormat="1" applyFont="1" applyFill="1" applyBorder="1" applyAlignment="1">
      <alignment horizontal="center" vertical="center"/>
    </xf>
    <xf numFmtId="165" fontId="12" fillId="2" borderId="3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justify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indent="1"/>
    </xf>
    <xf numFmtId="164" fontId="4" fillId="2" borderId="21" xfId="0" applyNumberFormat="1" applyFont="1" applyFill="1" applyBorder="1" applyAlignment="1">
      <alignment horizontal="left" vertical="center"/>
    </xf>
    <xf numFmtId="164" fontId="4" fillId="2" borderId="22" xfId="0" applyNumberFormat="1" applyFont="1" applyFill="1" applyBorder="1" applyAlignment="1">
      <alignment horizontal="left" vertical="center"/>
    </xf>
    <xf numFmtId="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wrapText="1" indent="1"/>
    </xf>
    <xf numFmtId="49" fontId="5" fillId="2" borderId="21" xfId="0" applyNumberFormat="1" applyFont="1" applyFill="1" applyBorder="1" applyAlignment="1">
      <alignment horizontal="left" vertical="center"/>
    </xf>
    <xf numFmtId="49" fontId="5" fillId="2" borderId="31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indent="1"/>
    </xf>
    <xf numFmtId="164" fontId="0" fillId="2" borderId="0" xfId="0" applyNumberForma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4" fontId="5" fillId="2" borderId="21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904874</xdr:colOff>
      <xdr:row>1</xdr:row>
      <xdr:rowOff>95249</xdr:rowOff>
    </xdr:from>
    <xdr:to>
      <xdr:col>2</xdr:col>
      <xdr:colOff>1924049</xdr:colOff>
      <xdr:row>5</xdr:row>
      <xdr:rowOff>123825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1304924" y="304799"/>
          <a:ext cx="1019175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Kaliteye%20gidecek%20forml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İLG"/>
      <sheetName val="Satın Alma Olur Belgesi"/>
      <sheetName val="Yaklaşık Maliyet Teklif Mektubu"/>
      <sheetName val="YAKLAŞIK MALİYET CETVELİ"/>
      <sheetName val="HARCAMA  ONAY BELGESİ"/>
      <sheetName val="ANATAR TESLİMİ GÖTÜRÜ BEDEL TEK"/>
      <sheetName val="PİYASA FİYAT ARAŞTIRMA TUTANAĞI"/>
      <sheetName val="SOZLESME"/>
      <sheetName val="İŞYERİ TESLİM TUTANAĞI"/>
      <sheetName val="MUA GY"/>
      <sheetName val="YAPIM İŞLERİ MUAYENE KABUL TUTA"/>
    </sheetNames>
    <sheetDataSet>
      <sheetData sheetId="0">
        <row r="3">
          <cell r="D3">
            <v>1</v>
          </cell>
        </row>
        <row r="10">
          <cell r="A10" t="str">
            <v>Adı Soyadı</v>
          </cell>
          <cell r="C10" t="str">
            <v xml:space="preserve">Başkan </v>
          </cell>
        </row>
        <row r="11">
          <cell r="A11" t="str">
            <v>Adı Soyadı</v>
          </cell>
          <cell r="C11" t="str">
            <v>Üye</v>
          </cell>
        </row>
        <row r="12">
          <cell r="A12" t="str">
            <v>Adı Soyadı</v>
          </cell>
          <cell r="C12" t="str">
            <v>Üye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workbookViewId="0">
      <selection activeCell="D3" sqref="D3:L3"/>
    </sheetView>
  </sheetViews>
  <sheetFormatPr defaultRowHeight="15.75" x14ac:dyDescent="0.25"/>
  <cols>
    <col min="1" max="1" width="3.140625" style="1" customWidth="1"/>
    <col min="2" max="2" width="2.85546875" style="2" customWidth="1"/>
    <col min="3" max="3" width="46.85546875" style="2" customWidth="1"/>
    <col min="4" max="4" width="11.28515625" style="2" customWidth="1"/>
    <col min="5" max="5" width="1.5703125" style="2" customWidth="1"/>
    <col min="6" max="6" width="10.5703125" style="2" customWidth="1"/>
    <col min="7" max="7" width="0.140625" style="2" hidden="1" customWidth="1"/>
    <col min="8" max="8" width="13" style="2" customWidth="1"/>
    <col min="9" max="9" width="19" style="2" customWidth="1"/>
    <col min="10" max="10" width="13" style="2" customWidth="1"/>
    <col min="11" max="11" width="19" style="2" customWidth="1"/>
    <col min="12" max="12" width="13" style="2" customWidth="1"/>
    <col min="13" max="13" width="19" style="2" customWidth="1"/>
    <col min="14" max="15" width="13.7109375" style="2" customWidth="1"/>
    <col min="16" max="16384" width="9.140625" style="2"/>
  </cols>
  <sheetData>
    <row r="1" spans="2:30" ht="16.5" thickBot="1" x14ac:dyDescent="0.3"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7.25" x14ac:dyDescent="0.25">
      <c r="B2" s="60"/>
      <c r="C2" s="163"/>
      <c r="D2" s="60"/>
      <c r="E2" s="61"/>
      <c r="F2" s="61"/>
      <c r="G2" s="61"/>
      <c r="H2" s="61"/>
      <c r="I2" s="61"/>
      <c r="J2" s="61"/>
      <c r="K2" s="61"/>
      <c r="L2" s="61"/>
      <c r="M2" s="42" t="s">
        <v>28</v>
      </c>
      <c r="N2" s="164" t="s">
        <v>33</v>
      </c>
      <c r="O2" s="165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</row>
    <row r="3" spans="2:30" ht="18.75" x14ac:dyDescent="0.25">
      <c r="B3" s="50"/>
      <c r="C3" s="52"/>
      <c r="D3" s="62" t="s">
        <v>0</v>
      </c>
      <c r="E3" s="63"/>
      <c r="F3" s="63"/>
      <c r="G3" s="63"/>
      <c r="H3" s="63"/>
      <c r="I3" s="63"/>
      <c r="J3" s="63"/>
      <c r="K3" s="63"/>
      <c r="L3" s="63"/>
      <c r="M3" s="39" t="s">
        <v>29</v>
      </c>
      <c r="N3" s="167">
        <v>44094</v>
      </c>
      <c r="O3" s="168"/>
      <c r="Q3" s="157"/>
      <c r="R3" s="157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34"/>
      <c r="AD3" s="134"/>
    </row>
    <row r="4" spans="2:30" x14ac:dyDescent="0.25">
      <c r="B4" s="50"/>
      <c r="C4" s="52"/>
      <c r="D4" s="50"/>
      <c r="E4" s="51"/>
      <c r="F4" s="51"/>
      <c r="G4" s="51"/>
      <c r="H4" s="51"/>
      <c r="I4" s="51"/>
      <c r="J4" s="51"/>
      <c r="K4" s="51"/>
      <c r="L4" s="52"/>
      <c r="M4" s="43" t="s">
        <v>30</v>
      </c>
      <c r="N4" s="167">
        <v>45705</v>
      </c>
      <c r="O4" s="168"/>
      <c r="Q4" s="153"/>
      <c r="R4" s="153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34"/>
      <c r="AD4" s="134"/>
    </row>
    <row r="5" spans="2:30" ht="18.75" x14ac:dyDescent="0.3">
      <c r="B5" s="50"/>
      <c r="C5" s="52"/>
      <c r="D5" s="64" t="s">
        <v>36</v>
      </c>
      <c r="E5" s="65"/>
      <c r="F5" s="65"/>
      <c r="G5" s="65"/>
      <c r="H5" s="65"/>
      <c r="I5" s="65"/>
      <c r="J5" s="65"/>
      <c r="K5" s="65"/>
      <c r="L5" s="65"/>
      <c r="M5" s="43" t="s">
        <v>31</v>
      </c>
      <c r="N5" s="155" t="s">
        <v>34</v>
      </c>
      <c r="O5" s="156"/>
      <c r="Q5" s="157"/>
      <c r="R5" s="157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34"/>
      <c r="AD5" s="134"/>
    </row>
    <row r="6" spans="2:30" ht="16.5" thickBot="1" x14ac:dyDescent="0.3">
      <c r="B6" s="50"/>
      <c r="C6" s="52"/>
      <c r="M6" s="43" t="s">
        <v>32</v>
      </c>
      <c r="N6" s="159" t="s">
        <v>35</v>
      </c>
      <c r="O6" s="160"/>
      <c r="Q6" s="161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34"/>
      <c r="AD6" s="134"/>
    </row>
    <row r="7" spans="2:30" ht="16.5" hidden="1" customHeight="1" thickBot="1" x14ac:dyDescent="0.3">
      <c r="B7" s="50"/>
      <c r="C7" s="52"/>
      <c r="D7" s="40"/>
      <c r="E7" s="41"/>
      <c r="F7" s="41"/>
      <c r="G7" s="41"/>
      <c r="H7" s="41"/>
      <c r="I7" s="41"/>
      <c r="J7" s="41"/>
      <c r="K7" s="41"/>
      <c r="L7" s="41"/>
      <c r="M7" s="41"/>
      <c r="N7" s="145" t="s">
        <v>1</v>
      </c>
      <c r="O7" s="146"/>
      <c r="Q7" s="161"/>
      <c r="R7" s="162"/>
      <c r="S7" s="162"/>
      <c r="T7" s="162"/>
      <c r="U7" s="162"/>
      <c r="V7" s="151"/>
      <c r="W7" s="151"/>
      <c r="X7" s="151"/>
      <c r="Y7" s="152"/>
      <c r="Z7" s="152"/>
      <c r="AA7" s="152"/>
      <c r="AB7" s="152"/>
      <c r="AC7" s="134"/>
      <c r="AD7" s="134"/>
    </row>
    <row r="8" spans="2:30" x14ac:dyDescent="0.25">
      <c r="B8" s="135" t="s">
        <v>2</v>
      </c>
      <c r="C8" s="136"/>
      <c r="D8" s="139"/>
      <c r="E8" s="140"/>
      <c r="F8" s="140"/>
      <c r="G8" s="140"/>
      <c r="H8" s="140"/>
      <c r="I8" s="140"/>
      <c r="J8" s="140"/>
      <c r="K8" s="140"/>
      <c r="L8" s="140"/>
      <c r="M8" s="141"/>
      <c r="N8" s="147"/>
      <c r="O8" s="148"/>
      <c r="Q8" s="161"/>
      <c r="R8" s="3"/>
      <c r="S8" s="118"/>
      <c r="T8" s="118"/>
      <c r="U8" s="118"/>
      <c r="V8" s="118"/>
      <c r="W8" s="4"/>
      <c r="X8" s="4"/>
      <c r="Y8" s="4"/>
      <c r="Z8" s="4"/>
      <c r="AA8" s="4"/>
      <c r="AB8" s="4"/>
      <c r="AC8" s="134"/>
      <c r="AD8" s="134"/>
    </row>
    <row r="9" spans="2:30" x14ac:dyDescent="0.25">
      <c r="B9" s="137"/>
      <c r="C9" s="138"/>
      <c r="D9" s="142"/>
      <c r="E9" s="143"/>
      <c r="F9" s="143"/>
      <c r="G9" s="143"/>
      <c r="H9" s="143"/>
      <c r="I9" s="143"/>
      <c r="J9" s="143"/>
      <c r="K9" s="143"/>
      <c r="L9" s="143"/>
      <c r="M9" s="144"/>
      <c r="N9" s="147"/>
      <c r="O9" s="148"/>
      <c r="Q9" s="3"/>
      <c r="R9" s="5"/>
      <c r="S9" s="130"/>
      <c r="T9" s="130"/>
      <c r="U9" s="131"/>
      <c r="V9" s="131"/>
      <c r="W9" s="6"/>
      <c r="X9" s="7"/>
      <c r="Y9" s="6"/>
      <c r="Z9" s="7"/>
      <c r="AA9" s="6"/>
      <c r="AB9" s="7"/>
      <c r="AC9" s="8"/>
      <c r="AD9" s="8"/>
    </row>
    <row r="10" spans="2:30" x14ac:dyDescent="0.25">
      <c r="B10" s="126" t="s">
        <v>3</v>
      </c>
      <c r="C10" s="127"/>
      <c r="D10" s="128"/>
      <c r="E10" s="129"/>
      <c r="F10" s="129"/>
      <c r="G10" s="129"/>
      <c r="H10" s="129"/>
      <c r="I10" s="129"/>
      <c r="J10" s="129"/>
      <c r="K10" s="129"/>
      <c r="L10" s="129"/>
      <c r="M10" s="129"/>
      <c r="N10" s="147"/>
      <c r="O10" s="148"/>
      <c r="Q10" s="3"/>
      <c r="R10" s="9"/>
      <c r="S10" s="130"/>
      <c r="T10" s="130"/>
      <c r="U10" s="131"/>
      <c r="V10" s="131"/>
      <c r="W10" s="6"/>
      <c r="X10" s="7"/>
      <c r="Y10" s="6"/>
      <c r="Z10" s="7"/>
      <c r="AA10" s="6"/>
      <c r="AB10" s="7"/>
      <c r="AC10" s="8"/>
      <c r="AD10" s="8"/>
    </row>
    <row r="11" spans="2:30" x14ac:dyDescent="0.25">
      <c r="B11" s="132" t="s">
        <v>4</v>
      </c>
      <c r="C11" s="122" t="s">
        <v>5</v>
      </c>
      <c r="D11" s="123"/>
      <c r="E11" s="123"/>
      <c r="F11" s="123"/>
      <c r="G11" s="119" t="s">
        <v>6</v>
      </c>
      <c r="H11" s="120"/>
      <c r="I11" s="120"/>
      <c r="J11" s="120"/>
      <c r="K11" s="120"/>
      <c r="L11" s="120"/>
      <c r="M11" s="120"/>
      <c r="N11" s="147"/>
      <c r="O11" s="148"/>
      <c r="Q11" s="3"/>
      <c r="R11" s="9"/>
      <c r="S11" s="130"/>
      <c r="T11" s="130"/>
      <c r="U11" s="131"/>
      <c r="V11" s="131"/>
      <c r="W11" s="6"/>
      <c r="X11" s="7"/>
      <c r="Y11" s="6"/>
      <c r="Z11" s="7"/>
      <c r="AA11" s="6"/>
      <c r="AB11" s="7"/>
      <c r="AC11" s="8"/>
      <c r="AD11" s="8"/>
    </row>
    <row r="12" spans="2:30" ht="16.5" thickBot="1" x14ac:dyDescent="0.3">
      <c r="B12" s="132"/>
      <c r="C12" s="122"/>
      <c r="D12" s="122"/>
      <c r="E12" s="122"/>
      <c r="F12" s="122"/>
      <c r="G12" s="114">
        <v>1</v>
      </c>
      <c r="H12" s="133"/>
      <c r="I12" s="115"/>
      <c r="J12" s="117">
        <v>2</v>
      </c>
      <c r="K12" s="117"/>
      <c r="L12" s="117">
        <v>3</v>
      </c>
      <c r="M12" s="114"/>
      <c r="N12" s="149"/>
      <c r="O12" s="150"/>
      <c r="Q12" s="118"/>
      <c r="R12" s="118"/>
      <c r="S12" s="118"/>
      <c r="T12" s="118"/>
      <c r="U12" s="118"/>
      <c r="V12" s="118"/>
      <c r="W12" s="3"/>
      <c r="X12" s="10"/>
      <c r="Y12" s="3"/>
      <c r="Z12" s="10"/>
      <c r="AA12" s="3"/>
      <c r="AB12" s="10"/>
      <c r="AC12" s="11"/>
      <c r="AD12" s="12"/>
    </row>
    <row r="13" spans="2:30" x14ac:dyDescent="0.25">
      <c r="B13" s="132"/>
      <c r="C13" s="122"/>
      <c r="D13" s="122"/>
      <c r="E13" s="122"/>
      <c r="F13" s="122"/>
      <c r="G13" s="119" t="s">
        <v>7</v>
      </c>
      <c r="H13" s="120"/>
      <c r="I13" s="121"/>
      <c r="J13" s="122" t="s">
        <v>8</v>
      </c>
      <c r="K13" s="122"/>
      <c r="L13" s="122" t="s">
        <v>9</v>
      </c>
      <c r="M13" s="119"/>
      <c r="N13" s="123" t="s">
        <v>10</v>
      </c>
      <c r="O13" s="124" t="s">
        <v>11</v>
      </c>
      <c r="Q13" s="3"/>
      <c r="R13" s="3"/>
      <c r="S13" s="3"/>
      <c r="T13" s="3"/>
      <c r="U13" s="3"/>
      <c r="V13" s="3"/>
      <c r="W13" s="3"/>
      <c r="X13" s="10"/>
      <c r="Y13" s="3"/>
      <c r="Z13" s="10"/>
      <c r="AA13" s="3"/>
      <c r="AB13" s="10"/>
      <c r="AC13" s="3"/>
      <c r="AD13" s="10"/>
    </row>
    <row r="14" spans="2:30" x14ac:dyDescent="0.25">
      <c r="B14" s="132"/>
      <c r="C14" s="13" t="s">
        <v>12</v>
      </c>
      <c r="D14" s="114" t="s">
        <v>13</v>
      </c>
      <c r="E14" s="115"/>
      <c r="F14" s="114" t="s">
        <v>14</v>
      </c>
      <c r="G14" s="115"/>
      <c r="H14" s="14" t="s">
        <v>15</v>
      </c>
      <c r="I14" s="14" t="s">
        <v>16</v>
      </c>
      <c r="J14" s="14" t="s">
        <v>15</v>
      </c>
      <c r="K14" s="14" t="s">
        <v>16</v>
      </c>
      <c r="L14" s="14" t="s">
        <v>15</v>
      </c>
      <c r="M14" s="15" t="s">
        <v>16</v>
      </c>
      <c r="N14" s="122"/>
      <c r="O14" s="125"/>
      <c r="Q14" s="113"/>
      <c r="R14" s="113"/>
      <c r="S14" s="116"/>
      <c r="T14" s="116"/>
      <c r="U14" s="116"/>
      <c r="V14" s="116"/>
      <c r="W14" s="116"/>
      <c r="X14" s="116"/>
      <c r="Y14" s="116"/>
      <c r="Z14" s="116"/>
      <c r="AA14" s="116"/>
      <c r="AB14" s="16"/>
      <c r="AC14" s="16"/>
      <c r="AD14" s="16"/>
    </row>
    <row r="15" spans="2:30" x14ac:dyDescent="0.25">
      <c r="B15" s="17">
        <f>[1]BİLG!D3</f>
        <v>1</v>
      </c>
      <c r="C15" s="18" t="str">
        <f>UPPER([1]BİLG!E3)</f>
        <v/>
      </c>
      <c r="D15" s="108">
        <f>[1]BİLG!G3</f>
        <v>0</v>
      </c>
      <c r="E15" s="109"/>
      <c r="F15" s="110">
        <f>[1]BİLG!F3</f>
        <v>0</v>
      </c>
      <c r="G15" s="111"/>
      <c r="H15" s="19">
        <f>[1]BİLG!J31</f>
        <v>0</v>
      </c>
      <c r="I15" s="20">
        <f>H15*D15</f>
        <v>0</v>
      </c>
      <c r="J15" s="19">
        <f>[1]BİLG!J32</f>
        <v>0</v>
      </c>
      <c r="K15" s="20">
        <f>J15*D15</f>
        <v>0</v>
      </c>
      <c r="L15" s="19">
        <f>[1]BİLG!J33</f>
        <v>0</v>
      </c>
      <c r="M15" s="21">
        <f>D15*L15</f>
        <v>0</v>
      </c>
      <c r="N15" s="19">
        <f>(L15+J15+H15)/3</f>
        <v>0</v>
      </c>
      <c r="O15" s="46">
        <f>N15*D15</f>
        <v>0</v>
      </c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6"/>
      <c r="AC15" s="16"/>
      <c r="AD15" s="16"/>
    </row>
    <row r="16" spans="2:30" x14ac:dyDescent="0.25">
      <c r="B16" s="17">
        <v>2</v>
      </c>
      <c r="C16" s="22"/>
      <c r="D16" s="108"/>
      <c r="E16" s="109"/>
      <c r="F16" s="110"/>
      <c r="G16" s="111"/>
      <c r="H16" s="19"/>
      <c r="I16" s="20"/>
      <c r="J16" s="19"/>
      <c r="K16" s="20"/>
      <c r="L16" s="19"/>
      <c r="M16" s="21"/>
      <c r="N16" s="19"/>
      <c r="O16" s="46"/>
      <c r="Q16" s="16"/>
      <c r="R16" s="23"/>
      <c r="S16" s="112"/>
      <c r="T16" s="112"/>
      <c r="U16" s="112"/>
      <c r="V16" s="112"/>
      <c r="W16" s="112"/>
      <c r="X16" s="112"/>
      <c r="Y16" s="112"/>
      <c r="Z16" s="112"/>
      <c r="AA16" s="24"/>
      <c r="AB16" s="16"/>
      <c r="AC16" s="16"/>
      <c r="AD16" s="16"/>
    </row>
    <row r="17" spans="2:30" x14ac:dyDescent="0.25">
      <c r="B17" s="17">
        <v>3</v>
      </c>
      <c r="C17" s="22"/>
      <c r="D17" s="108"/>
      <c r="E17" s="109"/>
      <c r="F17" s="110"/>
      <c r="G17" s="111"/>
      <c r="H17" s="19"/>
      <c r="I17" s="20"/>
      <c r="J17" s="19"/>
      <c r="K17" s="20"/>
      <c r="L17" s="19"/>
      <c r="M17" s="21"/>
      <c r="N17" s="19"/>
      <c r="O17" s="46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25"/>
      <c r="AB17" s="16"/>
      <c r="AC17" s="16"/>
      <c r="AD17" s="16"/>
    </row>
    <row r="18" spans="2:30" x14ac:dyDescent="0.25">
      <c r="B18" s="87" t="s">
        <v>17</v>
      </c>
      <c r="C18" s="88"/>
      <c r="D18" s="88"/>
      <c r="E18" s="88"/>
      <c r="F18" s="88"/>
      <c r="G18" s="89"/>
      <c r="H18" s="26" t="s">
        <v>18</v>
      </c>
      <c r="I18" s="27">
        <f>SUM(I15:I17)</f>
        <v>0</v>
      </c>
      <c r="J18" s="26" t="s">
        <v>18</v>
      </c>
      <c r="K18" s="27">
        <f>SUM(K15:K17)</f>
        <v>0</v>
      </c>
      <c r="L18" s="26" t="s">
        <v>18</v>
      </c>
      <c r="M18" s="28">
        <f>SUM(M15:M17)</f>
        <v>0</v>
      </c>
      <c r="N18" s="13" t="s">
        <v>18</v>
      </c>
      <c r="O18" s="47">
        <f>SUM(O15:O17)</f>
        <v>0</v>
      </c>
      <c r="Q18" s="29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</row>
    <row r="19" spans="2:30" x14ac:dyDescent="0.25">
      <c r="B19" s="30"/>
      <c r="C19" s="31"/>
      <c r="D19" s="31"/>
      <c r="E19" s="31"/>
      <c r="F19" s="31"/>
      <c r="G19" s="31"/>
      <c r="H19" s="31"/>
      <c r="I19" s="32"/>
      <c r="J19" s="31"/>
      <c r="K19" s="32"/>
      <c r="L19" s="31"/>
      <c r="M19" s="32"/>
      <c r="N19" s="33"/>
      <c r="O19" s="34"/>
      <c r="Q19" s="29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</row>
    <row r="20" spans="2:30" x14ac:dyDescent="0.25">
      <c r="B20" s="91" t="s">
        <v>12</v>
      </c>
      <c r="C20" s="92"/>
      <c r="D20" s="95" t="s">
        <v>19</v>
      </c>
      <c r="E20" s="96"/>
      <c r="F20" s="96"/>
      <c r="G20" s="96"/>
      <c r="H20" s="96"/>
      <c r="I20" s="96"/>
      <c r="J20" s="96"/>
      <c r="K20" s="97"/>
      <c r="L20" s="98" t="s">
        <v>20</v>
      </c>
      <c r="M20" s="99"/>
      <c r="N20" s="99"/>
      <c r="O20" s="100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</row>
    <row r="21" spans="2:30" x14ac:dyDescent="0.25">
      <c r="B21" s="93"/>
      <c r="C21" s="94"/>
      <c r="D21" s="105" t="s">
        <v>21</v>
      </c>
      <c r="E21" s="106"/>
      <c r="F21" s="106"/>
      <c r="G21" s="106"/>
      <c r="H21" s="107"/>
      <c r="I21" s="105" t="s">
        <v>22</v>
      </c>
      <c r="J21" s="106"/>
      <c r="K21" s="107"/>
      <c r="L21" s="101"/>
      <c r="M21" s="102"/>
      <c r="N21" s="102"/>
      <c r="O21" s="103"/>
      <c r="Q21" s="29"/>
      <c r="R21" s="35"/>
      <c r="S21" s="29"/>
      <c r="T21" s="29"/>
      <c r="U21" s="86"/>
      <c r="V21" s="86"/>
      <c r="W21" s="86"/>
      <c r="X21" s="86"/>
      <c r="Y21" s="86"/>
      <c r="Z21" s="29"/>
      <c r="AA21" s="79"/>
      <c r="AB21" s="79"/>
      <c r="AC21" s="79"/>
      <c r="AD21" s="79"/>
    </row>
    <row r="22" spans="2:30" x14ac:dyDescent="0.25">
      <c r="B22" s="49">
        <v>1</v>
      </c>
      <c r="C22" s="36" t="str">
        <f>UPPER([1]BİLG!B24)</f>
        <v/>
      </c>
      <c r="D22" s="80" t="str">
        <f>IF(AND(I15&lt;K15,I15&lt;M15),G13,IF(AND(K15&lt;I15,K15&lt;M15),J13,L13))</f>
        <v>Firma 3</v>
      </c>
      <c r="E22" s="81"/>
      <c r="F22" s="81"/>
      <c r="G22" s="81"/>
      <c r="H22" s="82"/>
      <c r="I22" s="80"/>
      <c r="J22" s="81"/>
      <c r="K22" s="82"/>
      <c r="L22" s="83">
        <f>MIN(I15,K15,M15)</f>
        <v>0</v>
      </c>
      <c r="M22" s="84"/>
      <c r="N22" s="84"/>
      <c r="O22" s="85"/>
      <c r="Q22" s="29"/>
      <c r="R22" s="37"/>
      <c r="S22" s="29"/>
      <c r="T22" s="29"/>
      <c r="U22" s="86"/>
      <c r="V22" s="86"/>
      <c r="W22" s="86"/>
      <c r="X22" s="86"/>
      <c r="Y22" s="86"/>
      <c r="Z22" s="29"/>
      <c r="AA22" s="86"/>
      <c r="AB22" s="86"/>
      <c r="AC22" s="86"/>
      <c r="AD22" s="86"/>
    </row>
    <row r="23" spans="2:30" x14ac:dyDescent="0.25">
      <c r="B23" s="66" t="s">
        <v>23</v>
      </c>
      <c r="C23" s="67"/>
      <c r="D23" s="67"/>
      <c r="E23" s="67"/>
      <c r="F23" s="67"/>
      <c r="G23" s="67"/>
      <c r="H23" s="67"/>
      <c r="I23" s="67"/>
      <c r="J23" s="67"/>
      <c r="K23" s="68"/>
      <c r="L23" s="69">
        <f>MIN(I15,K15,M15)</f>
        <v>0</v>
      </c>
      <c r="M23" s="70"/>
      <c r="N23" s="70"/>
      <c r="O23" s="71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2:30" x14ac:dyDescent="0.25">
      <c r="B24" s="38"/>
      <c r="C24" s="72" t="s">
        <v>24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2:30" x14ac:dyDescent="0.25">
      <c r="B25" s="39"/>
      <c r="C25" s="74" t="s">
        <v>25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x14ac:dyDescent="0.25">
      <c r="B26" s="76" t="s">
        <v>26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8"/>
    </row>
    <row r="27" spans="2:30" x14ac:dyDescent="0.25">
      <c r="B27" s="39"/>
      <c r="C27" s="44" t="str">
        <f>[1]BİLG!A10</f>
        <v>Adı Soyadı</v>
      </c>
      <c r="D27" s="56" t="str">
        <f>[1]BİLG!A12</f>
        <v>Adı Soyadı</v>
      </c>
      <c r="E27" s="57"/>
      <c r="F27" s="57"/>
      <c r="G27" s="57"/>
      <c r="H27" s="57"/>
      <c r="I27" s="57"/>
      <c r="J27" s="57"/>
      <c r="K27" s="58"/>
      <c r="L27" s="56" t="str">
        <f>[1]BİLG!A11</f>
        <v>Adı Soyadı</v>
      </c>
      <c r="M27" s="57"/>
      <c r="N27" s="57"/>
      <c r="O27" s="59"/>
    </row>
    <row r="28" spans="2:30" x14ac:dyDescent="0.25">
      <c r="B28" s="39"/>
      <c r="C28" s="45" t="s">
        <v>27</v>
      </c>
      <c r="D28" s="56" t="s">
        <v>27</v>
      </c>
      <c r="E28" s="57"/>
      <c r="F28" s="57"/>
      <c r="G28" s="57"/>
      <c r="H28" s="57"/>
      <c r="I28" s="57"/>
      <c r="J28" s="57"/>
      <c r="K28" s="58"/>
      <c r="L28" s="56" t="s">
        <v>27</v>
      </c>
      <c r="M28" s="57"/>
      <c r="N28" s="57"/>
      <c r="O28" s="59"/>
    </row>
    <row r="29" spans="2:30" x14ac:dyDescent="0.25">
      <c r="B29" s="39"/>
      <c r="C29" s="45" t="str">
        <f>[1]BİLG!C10</f>
        <v xml:space="preserve">Başkan </v>
      </c>
      <c r="D29" s="56" t="str">
        <f>[1]BİLG!C11</f>
        <v>Üye</v>
      </c>
      <c r="E29" s="57"/>
      <c r="F29" s="57"/>
      <c r="G29" s="57"/>
      <c r="H29" s="57"/>
      <c r="I29" s="57"/>
      <c r="J29" s="57"/>
      <c r="K29" s="58"/>
      <c r="L29" s="56" t="str">
        <f>[1]BİLG!C12</f>
        <v>Üye</v>
      </c>
      <c r="M29" s="57"/>
      <c r="N29" s="57"/>
      <c r="O29" s="59"/>
    </row>
    <row r="30" spans="2:30" ht="16.5" thickBot="1" x14ac:dyDescent="0.3">
      <c r="B30" s="3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8"/>
    </row>
    <row r="31" spans="2:30" x14ac:dyDescent="0.25">
      <c r="B31" s="53" t="s">
        <v>37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5"/>
    </row>
  </sheetData>
  <mergeCells count="95">
    <mergeCell ref="Q2:AD2"/>
    <mergeCell ref="N3:O3"/>
    <mergeCell ref="Q3:R3"/>
    <mergeCell ref="S3:AB3"/>
    <mergeCell ref="AC3:AD6"/>
    <mergeCell ref="N4:O4"/>
    <mergeCell ref="Q4:R4"/>
    <mergeCell ref="S4:AB4"/>
    <mergeCell ref="N5:O5"/>
    <mergeCell ref="Q5:R5"/>
    <mergeCell ref="S5:AB5"/>
    <mergeCell ref="AC7:AC8"/>
    <mergeCell ref="AD7:AD8"/>
    <mergeCell ref="B8:C9"/>
    <mergeCell ref="D8:M9"/>
    <mergeCell ref="S8:T8"/>
    <mergeCell ref="U8:V8"/>
    <mergeCell ref="S9:T9"/>
    <mergeCell ref="U9:V9"/>
    <mergeCell ref="N7:O12"/>
    <mergeCell ref="V7:X7"/>
    <mergeCell ref="Y7:Z7"/>
    <mergeCell ref="AA7:AB7"/>
    <mergeCell ref="J12:K12"/>
    <mergeCell ref="Q6:Q8"/>
    <mergeCell ref="R6:U7"/>
    <mergeCell ref="V6:AB6"/>
    <mergeCell ref="S10:T10"/>
    <mergeCell ref="U10:V10"/>
    <mergeCell ref="B11:B14"/>
    <mergeCell ref="C11:F13"/>
    <mergeCell ref="G11:M11"/>
    <mergeCell ref="S11:T11"/>
    <mergeCell ref="U11:V11"/>
    <mergeCell ref="G12:I12"/>
    <mergeCell ref="Q12:V12"/>
    <mergeCell ref="G13:I13"/>
    <mergeCell ref="J13:K13"/>
    <mergeCell ref="L13:M13"/>
    <mergeCell ref="N13:N14"/>
    <mergeCell ref="O13:O14"/>
    <mergeCell ref="Q14:R15"/>
    <mergeCell ref="S14:Z14"/>
    <mergeCell ref="AA14:AA15"/>
    <mergeCell ref="D15:E15"/>
    <mergeCell ref="F15:G15"/>
    <mergeCell ref="S15:W15"/>
    <mergeCell ref="X15:Z15"/>
    <mergeCell ref="S16:W16"/>
    <mergeCell ref="X16:Z16"/>
    <mergeCell ref="D17:E17"/>
    <mergeCell ref="F17:G17"/>
    <mergeCell ref="Q17:Z17"/>
    <mergeCell ref="R18:AD18"/>
    <mergeCell ref="R19:AD19"/>
    <mergeCell ref="B20:C21"/>
    <mergeCell ref="D20:K20"/>
    <mergeCell ref="L20:O21"/>
    <mergeCell ref="Q20:AD20"/>
    <mergeCell ref="D21:H21"/>
    <mergeCell ref="I21:K21"/>
    <mergeCell ref="U21:Y21"/>
    <mergeCell ref="AA21:AD21"/>
    <mergeCell ref="D22:H22"/>
    <mergeCell ref="I22:K22"/>
    <mergeCell ref="L22:O22"/>
    <mergeCell ref="U22:Y22"/>
    <mergeCell ref="AA22:AD22"/>
    <mergeCell ref="D2:L2"/>
    <mergeCell ref="D3:L3"/>
    <mergeCell ref="D5:L5"/>
    <mergeCell ref="B23:K23"/>
    <mergeCell ref="L23:O23"/>
    <mergeCell ref="B18:G18"/>
    <mergeCell ref="D16:E16"/>
    <mergeCell ref="F16:G16"/>
    <mergeCell ref="D14:E14"/>
    <mergeCell ref="F14:G14"/>
    <mergeCell ref="L12:M12"/>
    <mergeCell ref="B10:C10"/>
    <mergeCell ref="D10:M10"/>
    <mergeCell ref="N6:O6"/>
    <mergeCell ref="B2:C7"/>
    <mergeCell ref="N2:O2"/>
    <mergeCell ref="D4:L4"/>
    <mergeCell ref="B31:O31"/>
    <mergeCell ref="D28:K28"/>
    <mergeCell ref="L28:O28"/>
    <mergeCell ref="D29:K29"/>
    <mergeCell ref="L29:O29"/>
    <mergeCell ref="C24:O24"/>
    <mergeCell ref="C25:O25"/>
    <mergeCell ref="B26:O26"/>
    <mergeCell ref="D27:K27"/>
    <mergeCell ref="L27:O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Piyasa Fiyat Araştırma Tutanağı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2025-02-17T11:19:29Z</dcterms:modified>
</cp:coreProperties>
</file>