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mirackinaci/Desktop/MTÜ-SEM/"/>
    </mc:Choice>
  </mc:AlternateContent>
  <xr:revisionPtr revIDLastSave="0" documentId="13_ncr:1_{3491DE7F-51C2-8345-A641-879A8BCDBC68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ayfa1" sheetId="1" r:id="rId1"/>
    <sheet name="TALEPLER" sheetId="2" state="hidden" r:id="rId2"/>
    <sheet name="TALEP AYRINTI" sheetId="3" state="hidden" r:id="rId3"/>
  </sheets>
  <definedNames>
    <definedName name="TALEPLER">TALEPLER!$N$2:$N$24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J13" i="3" s="1"/>
  <c r="H3" i="3" l="1"/>
  <c r="H4" i="3"/>
  <c r="I4" i="3" s="1"/>
  <c r="J4" i="3" s="1"/>
  <c r="H5" i="3"/>
  <c r="I5" i="3" s="1"/>
  <c r="J5" i="3" s="1"/>
  <c r="H6" i="3"/>
  <c r="H7" i="3"/>
  <c r="H8" i="3"/>
  <c r="H9" i="3"/>
  <c r="H10" i="3"/>
  <c r="H11" i="3"/>
  <c r="H12" i="3"/>
  <c r="I12" i="3" s="1"/>
  <c r="J12" i="3" s="1"/>
  <c r="K10" i="3" l="1"/>
  <c r="I10" i="3"/>
  <c r="J10" i="3" s="1"/>
  <c r="K6" i="3"/>
  <c r="I6" i="3"/>
  <c r="J6" i="3" s="1"/>
  <c r="K9" i="3"/>
  <c r="I9" i="3"/>
  <c r="J9" i="3" s="1"/>
  <c r="K8" i="3"/>
  <c r="I8" i="3"/>
  <c r="J8" i="3" s="1"/>
  <c r="K11" i="3"/>
  <c r="I11" i="3"/>
  <c r="J11" i="3" s="1"/>
  <c r="K7" i="3"/>
  <c r="I7" i="3"/>
  <c r="J7" i="3" s="1"/>
  <c r="K3" i="3"/>
  <c r="I3" i="3"/>
  <c r="J3" i="3" s="1"/>
  <c r="K5" i="3"/>
  <c r="K4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H2" i="3" l="1"/>
  <c r="I2" i="3" s="1"/>
  <c r="J2" i="3" s="1"/>
  <c r="G2" i="3"/>
  <c r="F2" i="3"/>
  <c r="D2" i="3"/>
  <c r="E2" i="3"/>
  <c r="B2" i="3"/>
  <c r="A2" i="3"/>
  <c r="C2" i="3"/>
  <c r="K2" i="3" l="1"/>
</calcChain>
</file>

<file path=xl/sharedStrings.xml><?xml version="1.0" encoding="utf-8"?>
<sst xmlns="http://schemas.openxmlformats.org/spreadsheetml/2006/main" count="148" uniqueCount="97">
  <si>
    <t>Doküman No</t>
  </si>
  <si>
    <t>Yayın Tarihi</t>
  </si>
  <si>
    <t>Revizyon No</t>
  </si>
  <si>
    <t>Revizyon Tarihi</t>
  </si>
  <si>
    <t>-</t>
  </si>
  <si>
    <t>Sayfa No</t>
  </si>
  <si>
    <t>1/1</t>
  </si>
  <si>
    <t>PROJE/ETKİNLİK ADI</t>
  </si>
  <si>
    <t>ETKİNLİK SORUMLUSU</t>
  </si>
  <si>
    <t>TALEP TARİHİ</t>
  </si>
  <si>
    <t>MUHASEBE KODU</t>
  </si>
  <si>
    <t xml:space="preserve"> </t>
  </si>
  <si>
    <t>TALEP TÜRÜ</t>
  </si>
  <si>
    <t>TALEP MİKTARI</t>
  </si>
  <si>
    <t>AÇIKLAMA</t>
  </si>
  <si>
    <t>ADI SOYADI</t>
  </si>
  <si>
    <t>İMZASI</t>
  </si>
  <si>
    <t>ARZUM</t>
  </si>
  <si>
    <t>KİŞİ FİYATI</t>
  </si>
  <si>
    <t>YAŞAR</t>
  </si>
  <si>
    <t>BİRİM FİYAT</t>
  </si>
  <si>
    <t>TAHSİN</t>
  </si>
  <si>
    <t>İLDIŞI</t>
  </si>
  <si>
    <t>FİYATI</t>
  </si>
  <si>
    <t xml:space="preserve">HANIMELİ RESTAURANT </t>
  </si>
  <si>
    <t>KONUŞMACI ÜCRETİ</t>
  </si>
  <si>
    <t>KAYSERİ</t>
  </si>
  <si>
    <t>KAFE 10 KAHVALTI</t>
  </si>
  <si>
    <t>ŞEHİR DIŞI ÖĞRENCİ SERVİSİ</t>
  </si>
  <si>
    <t>ULAŞIM</t>
  </si>
  <si>
    <t>ANTALYA</t>
  </si>
  <si>
    <t>KAFE 10 ÖĞLEN YEMEĞİ</t>
  </si>
  <si>
    <t>ŞEHİRİÇİ ULAŞIM</t>
  </si>
  <si>
    <t>KONGRE KATILIM ÜCRETİ</t>
  </si>
  <si>
    <t>ANKARA</t>
  </si>
  <si>
    <t>COFFE BREAK</t>
  </si>
  <si>
    <t>BÖLGE TURU</t>
  </si>
  <si>
    <t>OTEL ÜCRETİ</t>
  </si>
  <si>
    <t>NİĞDE</t>
  </si>
  <si>
    <t>YEMEKHANE</t>
  </si>
  <si>
    <t>REHBER</t>
  </si>
  <si>
    <t>YAKIT ÜCRETİ</t>
  </si>
  <si>
    <t>YURT</t>
  </si>
  <si>
    <t>PLAKET</t>
  </si>
  <si>
    <t>FİLM ÜCRETİ</t>
  </si>
  <si>
    <t>ŞÜKÜROĞULLARI</t>
  </si>
  <si>
    <t>TABAK</t>
  </si>
  <si>
    <t>HAVA ALANI TRANSFERİ</t>
  </si>
  <si>
    <t>YAKIT</t>
  </si>
  <si>
    <t>OTOBÜS</t>
  </si>
  <si>
    <t>AFİŞ</t>
  </si>
  <si>
    <t>MALZEME</t>
  </si>
  <si>
    <t>KATILIM BELGESİ</t>
  </si>
  <si>
    <t>DİĞER HARCAMA</t>
  </si>
  <si>
    <t>MUSTAFAPAŞA-NEVŞEHİR</t>
  </si>
  <si>
    <t>MUSTAFAPAŞA-UÇHİSAR</t>
  </si>
  <si>
    <t>MUSTAFAPAŞA-AVANOS</t>
  </si>
  <si>
    <t>MUSTAFAPAŞA-GÖREME</t>
  </si>
  <si>
    <t>MUSTAFAPAŞA-ORTAHİSAR</t>
  </si>
  <si>
    <t>MUSTAFAPAŞA-ÇAVUŞİN</t>
  </si>
  <si>
    <t>MUSTAFAPAŞA-ÜRGÜP KREŞ</t>
  </si>
  <si>
    <t>MUSTAFAPAŞA-ÜRGÜP MERKEZ</t>
  </si>
  <si>
    <t>MUSTAFAPAŞA-ÜRGÜP KAPALI SPOR SALONU</t>
  </si>
  <si>
    <t>ŞEHİRİÇİ ÖĞRENCİ  SERVİSİ</t>
  </si>
  <si>
    <t>KAHVALTI</t>
  </si>
  <si>
    <t>TALEPLER</t>
  </si>
  <si>
    <t>NAZİLE ÇAKIR</t>
  </si>
  <si>
    <t>YAŞAR DUR</t>
  </si>
  <si>
    <t>ARZUM KARABIYIK</t>
  </si>
  <si>
    <t>TAHSİN AKYÜREK</t>
  </si>
  <si>
    <t>GÜLDEN TÜZEN</t>
  </si>
  <si>
    <t>WEB DUYURUSU</t>
  </si>
  <si>
    <t>ŞAHİN ULUKANLIGİL</t>
  </si>
  <si>
    <t>GERÇEKLEŞTİRİCİ</t>
  </si>
  <si>
    <t>TALEPTE BULUNAN BİRİM BÖLÜM</t>
  </si>
  <si>
    <t xml:space="preserve">GERÇEKLEŞME TARİHİ </t>
  </si>
  <si>
    <t/>
  </si>
  <si>
    <t>ETKİNLİK KODU</t>
  </si>
  <si>
    <t>YURT KONAKLAMA</t>
  </si>
  <si>
    <t>APART KONAKLAMA</t>
  </si>
  <si>
    <t>OTEL KONAKLAMA</t>
  </si>
  <si>
    <t>YEMEK (YEMEKHANE)</t>
  </si>
  <si>
    <t>ÖĞLEN YEMEĞİ (KAFE10)</t>
  </si>
  <si>
    <t>YEMEK (ÖĞLEN)</t>
  </si>
  <si>
    <t>YEMEK (AKŞAM)</t>
  </si>
  <si>
    <t>HAVAYOLU ULAŞIMI</t>
  </si>
  <si>
    <t>MALİYET</t>
  </si>
  <si>
    <t>KDVSİZ</t>
  </si>
  <si>
    <t>00</t>
  </si>
  <si>
    <t>EĞİTİM SORUMLUSU</t>
  </si>
  <si>
    <t xml:space="preserve">EĞİTİMİN GERÇEKLEŞME TARİHİ </t>
  </si>
  <si>
    <t>EĞİTİMİN ADI</t>
  </si>
  <si>
    <t>Merkez İdari Sorumlusu</t>
  </si>
  <si>
    <t xml:space="preserve">Merkez Müdürü </t>
  </si>
  <si>
    <t>FR-409</t>
  </si>
  <si>
    <t>12.01.2023</t>
  </si>
  <si>
    <t>MTÜ-SEM İHTİYAÇ TALEP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</si>
</sst>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6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0" fillId="0" borderId="6" xfId="0" applyNumberFormat="1" applyBorder="1" applyAlignment="1" applyProtection="1">
      <alignment vertical="center"/>
      <protection locked="0"/>
    </xf>
    <xf numFmtId="0" fontId="0" fillId="2" borderId="0" xfId="0" applyFill="1" applyProtection="1"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Protection="1">
      <protection hidden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0" fontId="2" fillId="0" borderId="3" xfId="0" applyFont="1" applyBorder="1" applyAlignment="1" applyProtection="1">
      <alignment horizontal="right" vertical="center" wrapText="1"/>
      <protection hidden="1"/>
    </xf>
    <xf numFmtId="0" fontId="2" fillId="0" borderId="4" xfId="0" applyFont="1" applyBorder="1" applyAlignment="1" applyProtection="1">
      <alignment horizontal="right" vertical="center" wrapText="1"/>
      <protection hidden="1"/>
    </xf>
    <xf numFmtId="0" fontId="2" fillId="0" borderId="5" xfId="0" applyFont="1" applyBorder="1" applyAlignment="1" applyProtection="1">
      <alignment horizontal="right" vertical="center" wrapText="1"/>
      <protection hidden="1"/>
    </xf>
    <xf numFmtId="0" fontId="2" fillId="0" borderId="6" xfId="0" applyFont="1" applyBorder="1" applyAlignment="1" applyProtection="1">
      <alignment horizontal="right" vertical="center" wrapText="1"/>
      <protection hidden="1"/>
    </xf>
    <xf numFmtId="0" fontId="2" fillId="0" borderId="7" xfId="0" applyFont="1" applyBorder="1" applyAlignment="1" applyProtection="1">
      <alignment horizontal="right" vertical="center" wrapText="1"/>
      <protection hidden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</xdr:row>
      <xdr:rowOff>12701</xdr:rowOff>
    </xdr:from>
    <xdr:to>
      <xdr:col>2</xdr:col>
      <xdr:colOff>1140850</xdr:colOff>
      <xdr:row>3</xdr:row>
      <xdr:rowOff>152401</xdr:rowOff>
    </xdr:to>
    <xdr:pic>
      <xdr:nvPicPr>
        <xdr:cNvPr id="3" name="Grafik 5">
          <a:extLst>
            <a:ext uri="{FF2B5EF4-FFF2-40B4-BE49-F238E27FC236}">
              <a16:creationId xmlns:a16="http://schemas.microsoft.com/office/drawing/2014/main" id="{43612711-D975-6B77-0A9C-DECECE1C0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00" y="190501"/>
          <a:ext cx="2055250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G8" sqref="G8:I9"/>
    </sheetView>
  </sheetViews>
  <sheetFormatPr baseColWidth="10" defaultColWidth="8.83203125" defaultRowHeight="15" x14ac:dyDescent="0.2"/>
  <cols>
    <col min="1" max="1" width="3.33203125" style="1" customWidth="1"/>
    <col min="2" max="2" width="8.83203125" style="1"/>
    <col min="3" max="3" width="16.33203125" style="1" customWidth="1"/>
    <col min="4" max="4" width="8.83203125" style="1"/>
    <col min="5" max="5" width="9.5" style="1" customWidth="1"/>
    <col min="6" max="6" width="8.83203125" style="1" customWidth="1"/>
    <col min="7" max="7" width="7.5" style="1" customWidth="1"/>
    <col min="8" max="8" width="7.1640625" style="1" customWidth="1"/>
    <col min="9" max="9" width="4.5" style="1" customWidth="1"/>
    <col min="10" max="10" width="6.5" style="1" customWidth="1"/>
    <col min="11" max="11" width="3.83203125" style="1" customWidth="1"/>
    <col min="12" max="13" width="5.1640625" style="1" customWidth="1"/>
    <col min="14" max="14" width="2.6640625" style="1" customWidth="1"/>
    <col min="15" max="16384" width="8.83203125" style="1"/>
  </cols>
  <sheetData>
    <row r="1" spans="1:14" ht="14.5" customHeight="1" x14ac:dyDescent="0.2">
      <c r="A1" s="42"/>
      <c r="B1" s="43"/>
      <c r="C1" s="44"/>
      <c r="D1" s="51" t="s">
        <v>96</v>
      </c>
      <c r="E1" s="52"/>
      <c r="F1" s="52"/>
      <c r="G1" s="52"/>
      <c r="H1" s="53"/>
      <c r="I1" s="22" t="s">
        <v>0</v>
      </c>
      <c r="J1" s="22"/>
      <c r="K1" s="22"/>
      <c r="L1" s="50" t="s">
        <v>94</v>
      </c>
      <c r="M1" s="50"/>
      <c r="N1" s="50"/>
    </row>
    <row r="2" spans="1:14" x14ac:dyDescent="0.2">
      <c r="A2" s="45"/>
      <c r="B2" s="46"/>
      <c r="C2" s="47"/>
      <c r="D2" s="54"/>
      <c r="E2" s="55"/>
      <c r="F2" s="55"/>
      <c r="G2" s="55"/>
      <c r="H2" s="56"/>
      <c r="I2" s="22" t="s">
        <v>1</v>
      </c>
      <c r="J2" s="22"/>
      <c r="K2" s="22"/>
      <c r="L2" s="50" t="s">
        <v>95</v>
      </c>
      <c r="M2" s="50"/>
      <c r="N2" s="50"/>
    </row>
    <row r="3" spans="1:14" x14ac:dyDescent="0.2">
      <c r="A3" s="45"/>
      <c r="B3" s="46"/>
      <c r="C3" s="47"/>
      <c r="D3" s="54"/>
      <c r="E3" s="55"/>
      <c r="F3" s="55"/>
      <c r="G3" s="55"/>
      <c r="H3" s="56"/>
      <c r="I3" s="22" t="s">
        <v>2</v>
      </c>
      <c r="J3" s="22"/>
      <c r="K3" s="22"/>
      <c r="L3" s="50" t="s">
        <v>88</v>
      </c>
      <c r="M3" s="50"/>
      <c r="N3" s="50"/>
    </row>
    <row r="4" spans="1:14" x14ac:dyDescent="0.2">
      <c r="A4" s="45"/>
      <c r="B4" s="46"/>
      <c r="C4" s="47"/>
      <c r="D4" s="54"/>
      <c r="E4" s="55"/>
      <c r="F4" s="55"/>
      <c r="G4" s="55"/>
      <c r="H4" s="56"/>
      <c r="I4" s="22" t="s">
        <v>3</v>
      </c>
      <c r="J4" s="22"/>
      <c r="K4" s="22"/>
      <c r="L4" s="50" t="s">
        <v>4</v>
      </c>
      <c r="M4" s="50"/>
      <c r="N4" s="50"/>
    </row>
    <row r="5" spans="1:14" x14ac:dyDescent="0.2">
      <c r="A5" s="48"/>
      <c r="B5" s="40"/>
      <c r="C5" s="49"/>
      <c r="D5" s="57"/>
      <c r="E5" s="58"/>
      <c r="F5" s="58"/>
      <c r="G5" s="58"/>
      <c r="H5" s="59"/>
      <c r="I5" s="22" t="s">
        <v>5</v>
      </c>
      <c r="J5" s="22"/>
      <c r="K5" s="22"/>
      <c r="L5" s="50" t="s">
        <v>6</v>
      </c>
      <c r="M5" s="50"/>
      <c r="N5" s="50"/>
    </row>
    <row r="6" spans="1:14" ht="11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41" customHeight="1" x14ac:dyDescent="0.2">
      <c r="A7" s="41" t="s">
        <v>91</v>
      </c>
      <c r="B7" s="41"/>
      <c r="C7" s="41"/>
      <c r="D7" s="19"/>
      <c r="E7" s="20"/>
      <c r="F7" s="21"/>
      <c r="G7" s="41" t="s">
        <v>89</v>
      </c>
      <c r="H7" s="41"/>
      <c r="I7" s="41"/>
      <c r="J7" s="31"/>
      <c r="K7" s="32"/>
      <c r="L7" s="32"/>
      <c r="M7" s="32"/>
      <c r="N7" s="33"/>
    </row>
    <row r="8" spans="1:14" ht="21" customHeight="1" x14ac:dyDescent="0.2">
      <c r="A8" s="60" t="s">
        <v>90</v>
      </c>
      <c r="B8" s="61"/>
      <c r="C8" s="62"/>
      <c r="D8" s="66"/>
      <c r="E8" s="67"/>
      <c r="F8" s="68"/>
      <c r="G8" s="41" t="s">
        <v>9</v>
      </c>
      <c r="H8" s="41"/>
      <c r="I8" s="41"/>
      <c r="J8" s="34"/>
      <c r="K8" s="35"/>
      <c r="L8" s="35"/>
      <c r="M8" s="35"/>
      <c r="N8" s="36"/>
    </row>
    <row r="9" spans="1:14" ht="20.5" customHeight="1" x14ac:dyDescent="0.2">
      <c r="A9" s="63"/>
      <c r="B9" s="64"/>
      <c r="C9" s="65"/>
      <c r="D9" s="69"/>
      <c r="E9" s="70"/>
      <c r="F9" s="71"/>
      <c r="G9" s="41"/>
      <c r="H9" s="41"/>
      <c r="I9" s="41"/>
      <c r="J9" s="37"/>
      <c r="K9" s="38"/>
      <c r="L9" s="38"/>
      <c r="M9" s="38"/>
      <c r="N9" s="39"/>
    </row>
    <row r="10" spans="1:14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32" x14ac:dyDescent="0.2">
      <c r="A11" s="8" t="s">
        <v>11</v>
      </c>
      <c r="B11" s="28" t="s">
        <v>12</v>
      </c>
      <c r="C11" s="29"/>
      <c r="D11" s="29"/>
      <c r="E11" s="30"/>
      <c r="F11" s="9" t="s">
        <v>13</v>
      </c>
      <c r="G11" s="28" t="s">
        <v>14</v>
      </c>
      <c r="H11" s="29"/>
      <c r="I11" s="29"/>
      <c r="J11" s="29"/>
      <c r="K11" s="29"/>
      <c r="L11" s="29"/>
      <c r="M11" s="29"/>
      <c r="N11" s="30"/>
    </row>
    <row r="12" spans="1:14" ht="18" customHeight="1" x14ac:dyDescent="0.2">
      <c r="A12" s="2">
        <v>1</v>
      </c>
      <c r="B12" s="16"/>
      <c r="C12" s="17"/>
      <c r="D12" s="17"/>
      <c r="E12" s="18"/>
      <c r="F12" s="3"/>
      <c r="G12" s="19"/>
      <c r="H12" s="20"/>
      <c r="I12" s="20"/>
      <c r="J12" s="20"/>
      <c r="K12" s="20"/>
      <c r="L12" s="20"/>
      <c r="M12" s="20"/>
      <c r="N12" s="21"/>
    </row>
    <row r="13" spans="1:14" ht="18" customHeight="1" x14ac:dyDescent="0.2">
      <c r="A13" s="2">
        <v>2</v>
      </c>
      <c r="B13" s="16"/>
      <c r="C13" s="17"/>
      <c r="D13" s="17"/>
      <c r="E13" s="18"/>
      <c r="F13" s="3"/>
      <c r="G13" s="19"/>
      <c r="H13" s="20"/>
      <c r="I13" s="20"/>
      <c r="J13" s="20"/>
      <c r="K13" s="20"/>
      <c r="L13" s="20"/>
      <c r="M13" s="20"/>
      <c r="N13" s="21"/>
    </row>
    <row r="14" spans="1:14" ht="18" customHeight="1" x14ac:dyDescent="0.2">
      <c r="A14" s="2">
        <v>3</v>
      </c>
      <c r="B14" s="16"/>
      <c r="C14" s="17"/>
      <c r="D14" s="17"/>
      <c r="E14" s="18"/>
      <c r="F14" s="3"/>
      <c r="G14" s="19"/>
      <c r="H14" s="20"/>
      <c r="I14" s="20"/>
      <c r="J14" s="20"/>
      <c r="K14" s="20"/>
      <c r="L14" s="20"/>
      <c r="M14" s="20"/>
      <c r="N14" s="21"/>
    </row>
    <row r="15" spans="1:14" ht="18" customHeight="1" x14ac:dyDescent="0.2">
      <c r="A15" s="2">
        <v>4</v>
      </c>
      <c r="B15" s="16"/>
      <c r="C15" s="17"/>
      <c r="D15" s="17"/>
      <c r="E15" s="18"/>
      <c r="F15" s="3"/>
      <c r="G15" s="19"/>
      <c r="H15" s="20"/>
      <c r="I15" s="20"/>
      <c r="J15" s="20"/>
      <c r="K15" s="20"/>
      <c r="L15" s="20"/>
      <c r="M15" s="20"/>
      <c r="N15" s="21"/>
    </row>
    <row r="16" spans="1:14" ht="18" customHeight="1" x14ac:dyDescent="0.2">
      <c r="A16" s="2">
        <v>5</v>
      </c>
      <c r="B16" s="16"/>
      <c r="C16" s="17"/>
      <c r="D16" s="17"/>
      <c r="E16" s="18"/>
      <c r="F16" s="3"/>
      <c r="G16" s="19"/>
      <c r="H16" s="20"/>
      <c r="I16" s="20"/>
      <c r="J16" s="20"/>
      <c r="K16" s="20"/>
      <c r="L16" s="20"/>
      <c r="M16" s="20"/>
      <c r="N16" s="21"/>
    </row>
    <row r="17" spans="1:14" ht="18" customHeight="1" x14ac:dyDescent="0.2">
      <c r="A17" s="2">
        <v>6</v>
      </c>
      <c r="B17" s="16"/>
      <c r="C17" s="17"/>
      <c r="D17" s="17"/>
      <c r="E17" s="18"/>
      <c r="F17" s="3"/>
      <c r="G17" s="19"/>
      <c r="H17" s="20"/>
      <c r="I17" s="20"/>
      <c r="J17" s="20"/>
      <c r="K17" s="20"/>
      <c r="L17" s="20"/>
      <c r="M17" s="20"/>
      <c r="N17" s="21"/>
    </row>
    <row r="18" spans="1:14" ht="18" customHeight="1" x14ac:dyDescent="0.2">
      <c r="A18" s="2">
        <v>7</v>
      </c>
      <c r="B18" s="16"/>
      <c r="C18" s="17"/>
      <c r="D18" s="17"/>
      <c r="E18" s="18"/>
      <c r="F18" s="3"/>
      <c r="G18" s="19"/>
      <c r="H18" s="20"/>
      <c r="I18" s="20"/>
      <c r="J18" s="20"/>
      <c r="K18" s="20"/>
      <c r="L18" s="20"/>
      <c r="M18" s="20"/>
      <c r="N18" s="21"/>
    </row>
    <row r="19" spans="1:14" ht="18" customHeight="1" x14ac:dyDescent="0.2">
      <c r="A19" s="2">
        <v>8</v>
      </c>
      <c r="B19" s="16"/>
      <c r="C19" s="17"/>
      <c r="D19" s="17"/>
      <c r="E19" s="18"/>
      <c r="F19" s="3"/>
      <c r="G19" s="19"/>
      <c r="H19" s="20"/>
      <c r="I19" s="20"/>
      <c r="J19" s="20"/>
      <c r="K19" s="20"/>
      <c r="L19" s="20"/>
      <c r="M19" s="20"/>
      <c r="N19" s="21"/>
    </row>
    <row r="20" spans="1:14" ht="18" customHeight="1" x14ac:dyDescent="0.2">
      <c r="A20" s="2">
        <v>9</v>
      </c>
      <c r="B20" s="16"/>
      <c r="C20" s="17"/>
      <c r="D20" s="17"/>
      <c r="E20" s="18"/>
      <c r="F20" s="3"/>
      <c r="G20" s="19"/>
      <c r="H20" s="20"/>
      <c r="I20" s="20"/>
      <c r="J20" s="20"/>
      <c r="K20" s="20"/>
      <c r="L20" s="20"/>
      <c r="M20" s="20"/>
      <c r="N20" s="21"/>
    </row>
    <row r="21" spans="1:14" ht="18" customHeight="1" x14ac:dyDescent="0.2">
      <c r="A21" s="2">
        <v>10</v>
      </c>
      <c r="B21" s="16"/>
      <c r="C21" s="17"/>
      <c r="D21" s="17"/>
      <c r="E21" s="18"/>
      <c r="F21" s="3"/>
      <c r="G21" s="19"/>
      <c r="H21" s="20"/>
      <c r="I21" s="20"/>
      <c r="J21" s="20"/>
      <c r="K21" s="20"/>
      <c r="L21" s="20"/>
      <c r="M21" s="20"/>
      <c r="N21" s="21"/>
    </row>
    <row r="22" spans="1:14" ht="18" customHeight="1" x14ac:dyDescent="0.2">
      <c r="A22" s="2">
        <v>11</v>
      </c>
      <c r="B22" s="16"/>
      <c r="C22" s="17"/>
      <c r="D22" s="17"/>
      <c r="E22" s="18"/>
      <c r="F22" s="3"/>
      <c r="G22" s="19"/>
      <c r="H22" s="20"/>
      <c r="I22" s="20"/>
      <c r="J22" s="20"/>
      <c r="K22" s="20"/>
      <c r="L22" s="20"/>
      <c r="M22" s="20"/>
      <c r="N22" s="21"/>
    </row>
    <row r="23" spans="1:14" ht="18" customHeight="1" x14ac:dyDescent="0.2">
      <c r="A23" s="2">
        <v>12</v>
      </c>
      <c r="B23" s="16"/>
      <c r="C23" s="17"/>
      <c r="D23" s="17"/>
      <c r="E23" s="18"/>
      <c r="F23" s="3"/>
      <c r="G23" s="19"/>
      <c r="H23" s="20"/>
      <c r="I23" s="20"/>
      <c r="J23" s="20"/>
      <c r="K23" s="20"/>
      <c r="L23" s="20"/>
      <c r="M23" s="20"/>
      <c r="N23" s="21"/>
    </row>
    <row r="24" spans="1:14" ht="18" customHeight="1" x14ac:dyDescent="0.2">
      <c r="A24" s="2">
        <v>13</v>
      </c>
      <c r="B24" s="16"/>
      <c r="C24" s="17"/>
      <c r="D24" s="17"/>
      <c r="E24" s="18"/>
      <c r="F24" s="3"/>
      <c r="G24" s="19"/>
      <c r="H24" s="20"/>
      <c r="I24" s="20"/>
      <c r="J24" s="20"/>
      <c r="K24" s="20"/>
      <c r="L24" s="20"/>
      <c r="M24" s="20"/>
      <c r="N24" s="21"/>
    </row>
    <row r="25" spans="1:14" ht="18" customHeight="1" x14ac:dyDescent="0.2">
      <c r="A25" s="2">
        <v>14</v>
      </c>
      <c r="B25" s="16"/>
      <c r="C25" s="17"/>
      <c r="D25" s="17"/>
      <c r="E25" s="18"/>
      <c r="F25" s="3"/>
      <c r="G25" s="19"/>
      <c r="H25" s="20"/>
      <c r="I25" s="20"/>
      <c r="J25" s="20"/>
      <c r="K25" s="20"/>
      <c r="L25" s="20"/>
      <c r="M25" s="20"/>
      <c r="N25" s="21"/>
    </row>
    <row r="26" spans="1:14" ht="18" customHeight="1" x14ac:dyDescent="0.2">
      <c r="A26" s="2">
        <v>15</v>
      </c>
      <c r="B26" s="16"/>
      <c r="C26" s="17"/>
      <c r="D26" s="17"/>
      <c r="E26" s="18"/>
      <c r="F26" s="3"/>
      <c r="G26" s="19"/>
      <c r="H26" s="20"/>
      <c r="I26" s="20"/>
      <c r="J26" s="20"/>
      <c r="K26" s="20"/>
      <c r="L26" s="20"/>
      <c r="M26" s="20"/>
      <c r="N26" s="21"/>
    </row>
    <row r="27" spans="1:14" ht="18" customHeight="1" x14ac:dyDescent="0.2">
      <c r="A27" s="2">
        <v>16</v>
      </c>
      <c r="B27" s="16"/>
      <c r="C27" s="17"/>
      <c r="D27" s="17"/>
      <c r="E27" s="18"/>
      <c r="F27" s="3"/>
      <c r="G27" s="19"/>
      <c r="H27" s="20"/>
      <c r="I27" s="20"/>
      <c r="J27" s="20"/>
      <c r="K27" s="20"/>
      <c r="L27" s="20"/>
      <c r="M27" s="20"/>
      <c r="N27" s="21"/>
    </row>
    <row r="28" spans="1:14" ht="18" customHeight="1" x14ac:dyDescent="0.2">
      <c r="A28" s="2">
        <v>17</v>
      </c>
      <c r="B28" s="16"/>
      <c r="C28" s="17"/>
      <c r="D28" s="17"/>
      <c r="E28" s="18"/>
      <c r="F28" s="3"/>
      <c r="G28" s="19"/>
      <c r="H28" s="20"/>
      <c r="I28" s="20"/>
      <c r="J28" s="20"/>
      <c r="K28" s="20"/>
      <c r="L28" s="20"/>
      <c r="M28" s="20"/>
      <c r="N28" s="21"/>
    </row>
    <row r="29" spans="1:14" ht="18" customHeight="1" x14ac:dyDescent="0.2">
      <c r="A29" s="2">
        <v>18</v>
      </c>
      <c r="B29" s="16"/>
      <c r="C29" s="17"/>
      <c r="D29" s="17"/>
      <c r="E29" s="18"/>
      <c r="F29" s="3"/>
      <c r="G29" s="19"/>
      <c r="H29" s="20"/>
      <c r="I29" s="20"/>
      <c r="J29" s="20"/>
      <c r="K29" s="20"/>
      <c r="L29" s="20"/>
      <c r="M29" s="20"/>
      <c r="N29" s="21"/>
    </row>
    <row r="30" spans="1:14" ht="18" customHeight="1" x14ac:dyDescent="0.2">
      <c r="A30" s="2">
        <v>19</v>
      </c>
      <c r="B30" s="16"/>
      <c r="C30" s="17"/>
      <c r="D30" s="17"/>
      <c r="E30" s="18"/>
      <c r="F30" s="3"/>
      <c r="G30" s="19"/>
      <c r="H30" s="20"/>
      <c r="I30" s="20"/>
      <c r="J30" s="20"/>
      <c r="K30" s="20"/>
      <c r="L30" s="20"/>
      <c r="M30" s="20"/>
      <c r="N30" s="21"/>
    </row>
    <row r="31" spans="1:14" ht="18" customHeight="1" x14ac:dyDescent="0.2">
      <c r="A31" s="2">
        <v>20</v>
      </c>
      <c r="B31" s="16"/>
      <c r="C31" s="17"/>
      <c r="D31" s="17"/>
      <c r="E31" s="18"/>
      <c r="F31" s="3"/>
      <c r="G31" s="19"/>
      <c r="H31" s="20"/>
      <c r="I31" s="20"/>
      <c r="J31" s="20"/>
      <c r="K31" s="20"/>
      <c r="L31" s="20"/>
      <c r="M31" s="20"/>
      <c r="N31" s="21"/>
    </row>
    <row r="32" spans="1:14" ht="18" customHeight="1" x14ac:dyDescent="0.2">
      <c r="A32" s="2">
        <v>21</v>
      </c>
      <c r="B32" s="16"/>
      <c r="C32" s="17"/>
      <c r="D32" s="17"/>
      <c r="E32" s="18"/>
      <c r="F32" s="3"/>
      <c r="G32" s="19"/>
      <c r="H32" s="20"/>
      <c r="I32" s="20"/>
      <c r="J32" s="20"/>
      <c r="K32" s="20"/>
      <c r="L32" s="20"/>
      <c r="M32" s="20"/>
      <c r="N32" s="21"/>
    </row>
    <row r="33" spans="1:14" ht="18" customHeight="1" x14ac:dyDescent="0.2">
      <c r="A33" s="2">
        <v>22</v>
      </c>
      <c r="B33" s="16"/>
      <c r="C33" s="17"/>
      <c r="D33" s="17"/>
      <c r="E33" s="18"/>
      <c r="F33" s="3"/>
      <c r="G33" s="19"/>
      <c r="H33" s="20"/>
      <c r="I33" s="20"/>
      <c r="J33" s="20"/>
      <c r="K33" s="20"/>
      <c r="L33" s="20"/>
      <c r="M33" s="20"/>
      <c r="N33" s="21"/>
    </row>
    <row r="34" spans="1:14" ht="18" customHeight="1" x14ac:dyDescent="0.2">
      <c r="A34" s="2">
        <v>23</v>
      </c>
      <c r="B34" s="16"/>
      <c r="C34" s="17"/>
      <c r="D34" s="17"/>
      <c r="E34" s="18"/>
      <c r="F34" s="3"/>
      <c r="G34" s="19"/>
      <c r="H34" s="20"/>
      <c r="I34" s="20"/>
      <c r="J34" s="20"/>
      <c r="K34" s="20"/>
      <c r="L34" s="20"/>
      <c r="M34" s="20"/>
      <c r="N34" s="21"/>
    </row>
    <row r="35" spans="1:14" ht="18" customHeight="1" x14ac:dyDescent="0.2">
      <c r="A35" s="2">
        <v>24</v>
      </c>
      <c r="B35" s="16"/>
      <c r="C35" s="17"/>
      <c r="D35" s="17"/>
      <c r="E35" s="18"/>
      <c r="F35" s="3"/>
      <c r="G35" s="19"/>
      <c r="H35" s="20"/>
      <c r="I35" s="20"/>
      <c r="J35" s="20"/>
      <c r="K35" s="20"/>
      <c r="L35" s="20"/>
      <c r="M35" s="20"/>
      <c r="N35" s="21"/>
    </row>
    <row r="36" spans="1:14" ht="7.25" customHeight="1" x14ac:dyDescent="0.2">
      <c r="A36" s="10"/>
      <c r="B36" s="11"/>
      <c r="C36" s="11"/>
      <c r="D36" s="11"/>
      <c r="E36" s="11"/>
      <c r="F36" s="12"/>
      <c r="G36" s="4"/>
      <c r="H36" s="4"/>
      <c r="I36" s="4"/>
      <c r="J36" s="4"/>
      <c r="K36" s="4"/>
      <c r="L36" s="4"/>
      <c r="M36" s="4"/>
      <c r="N36" s="4"/>
    </row>
    <row r="37" spans="1:14" ht="14.5" customHeight="1" x14ac:dyDescent="0.2">
      <c r="A37" s="24" t="s">
        <v>92</v>
      </c>
      <c r="B37" s="24"/>
      <c r="C37" s="24"/>
      <c r="D37" s="24"/>
      <c r="E37" s="24"/>
      <c r="F37" s="25" t="s">
        <v>93</v>
      </c>
      <c r="G37" s="25"/>
      <c r="H37" s="25"/>
      <c r="I37" s="25"/>
      <c r="J37" s="25"/>
      <c r="K37" s="25"/>
      <c r="L37" s="25"/>
      <c r="M37" s="25"/>
      <c r="N37" s="26"/>
    </row>
    <row r="38" spans="1:14" ht="27" customHeight="1" x14ac:dyDescent="0.2">
      <c r="A38" s="23" t="s">
        <v>15</v>
      </c>
      <c r="B38" s="23"/>
      <c r="C38" s="23"/>
      <c r="D38" s="23"/>
      <c r="E38" s="23"/>
      <c r="F38" s="23" t="s">
        <v>15</v>
      </c>
      <c r="G38" s="23"/>
      <c r="H38" s="23"/>
      <c r="I38" s="23"/>
      <c r="J38" s="23"/>
      <c r="K38" s="23"/>
      <c r="L38" s="23"/>
      <c r="M38" s="23"/>
      <c r="N38" s="23"/>
    </row>
    <row r="39" spans="1:14" ht="38.5" customHeight="1" x14ac:dyDescent="0.2">
      <c r="A39" s="23" t="s">
        <v>16</v>
      </c>
      <c r="B39" s="23"/>
      <c r="C39" s="23"/>
      <c r="D39" s="23"/>
      <c r="E39" s="23"/>
      <c r="F39" s="23" t="s">
        <v>16</v>
      </c>
      <c r="G39" s="23"/>
      <c r="H39" s="23"/>
      <c r="I39" s="23"/>
      <c r="J39" s="23"/>
      <c r="K39" s="23"/>
      <c r="L39" s="23"/>
      <c r="M39" s="23"/>
      <c r="N39" s="23"/>
    </row>
  </sheetData>
  <sheetProtection formatRows="0" insertRows="0" deleteRows="0" selectLockedCells="1"/>
  <mergeCells count="80">
    <mergeCell ref="A8:C9"/>
    <mergeCell ref="D8:F9"/>
    <mergeCell ref="I3:K3"/>
    <mergeCell ref="G7:I7"/>
    <mergeCell ref="A7:C7"/>
    <mergeCell ref="I1:K1"/>
    <mergeCell ref="I2:K2"/>
    <mergeCell ref="D1:H5"/>
    <mergeCell ref="G31:N31"/>
    <mergeCell ref="G20:N20"/>
    <mergeCell ref="G21:N21"/>
    <mergeCell ref="G22:N22"/>
    <mergeCell ref="G23:N23"/>
    <mergeCell ref="G24:N24"/>
    <mergeCell ref="G25:N25"/>
    <mergeCell ref="G28:N28"/>
    <mergeCell ref="G29:N29"/>
    <mergeCell ref="G26:N26"/>
    <mergeCell ref="G27:N27"/>
    <mergeCell ref="G30:N30"/>
    <mergeCell ref="G19:N19"/>
    <mergeCell ref="B18:E18"/>
    <mergeCell ref="B19:E19"/>
    <mergeCell ref="G17:N17"/>
    <mergeCell ref="B16:E16"/>
    <mergeCell ref="B17:E17"/>
    <mergeCell ref="G13:N13"/>
    <mergeCell ref="G14:N14"/>
    <mergeCell ref="G15:N15"/>
    <mergeCell ref="G16:N16"/>
    <mergeCell ref="G18:N18"/>
    <mergeCell ref="A10:N10"/>
    <mergeCell ref="G11:N11"/>
    <mergeCell ref="G12:N12"/>
    <mergeCell ref="I4:K4"/>
    <mergeCell ref="J7:N7"/>
    <mergeCell ref="J8:N9"/>
    <mergeCell ref="A6:N6"/>
    <mergeCell ref="B11:E11"/>
    <mergeCell ref="G8:I9"/>
    <mergeCell ref="A1:C5"/>
    <mergeCell ref="L1:N1"/>
    <mergeCell ref="L2:N2"/>
    <mergeCell ref="L3:N3"/>
    <mergeCell ref="L4:N4"/>
    <mergeCell ref="L5:N5"/>
    <mergeCell ref="D7:F7"/>
    <mergeCell ref="B28:E28"/>
    <mergeCell ref="B29:E29"/>
    <mergeCell ref="B26:E26"/>
    <mergeCell ref="B27:E27"/>
    <mergeCell ref="B12:E12"/>
    <mergeCell ref="B20:E20"/>
    <mergeCell ref="B21:E21"/>
    <mergeCell ref="B22:E22"/>
    <mergeCell ref="B14:E14"/>
    <mergeCell ref="B15:E15"/>
    <mergeCell ref="B13:E13"/>
    <mergeCell ref="B35:E35"/>
    <mergeCell ref="G35:N35"/>
    <mergeCell ref="I5:K5"/>
    <mergeCell ref="C38:E39"/>
    <mergeCell ref="F38:G38"/>
    <mergeCell ref="F39:G39"/>
    <mergeCell ref="H38:N39"/>
    <mergeCell ref="A37:E37"/>
    <mergeCell ref="F37:N37"/>
    <mergeCell ref="B30:E30"/>
    <mergeCell ref="B31:E31"/>
    <mergeCell ref="B23:E23"/>
    <mergeCell ref="B24:E24"/>
    <mergeCell ref="B25:E25"/>
    <mergeCell ref="A38:B38"/>
    <mergeCell ref="A39:B39"/>
    <mergeCell ref="B32:E32"/>
    <mergeCell ref="G32:N32"/>
    <mergeCell ref="B33:E33"/>
    <mergeCell ref="G33:N33"/>
    <mergeCell ref="B34:E34"/>
    <mergeCell ref="G34:N34"/>
  </mergeCells>
  <pageMargins left="0.42" right="0.26" top="0.34" bottom="0.75" header="0.17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TALEPLER!$N$3:$N$29</xm:f>
          </x14:formula1>
          <xm:sqref>B12:E36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topLeftCell="C1" workbookViewId="0">
      <selection activeCell="I13" sqref="I13"/>
    </sheetView>
  </sheetViews>
  <sheetFormatPr baseColWidth="10" defaultColWidth="8.83203125" defaultRowHeight="15" x14ac:dyDescent="0.2"/>
  <cols>
    <col min="1" max="1" width="21.5" style="1" bestFit="1" customWidth="1"/>
    <col min="2" max="2" width="8.83203125" style="1"/>
    <col min="3" max="3" width="38.83203125" style="1" bestFit="1" customWidth="1"/>
    <col min="4" max="4" width="8.83203125" style="1"/>
    <col min="5" max="5" width="22.1640625" style="1" bestFit="1" customWidth="1"/>
    <col min="6" max="6" width="11" style="1" bestFit="1" customWidth="1"/>
    <col min="7" max="13" width="8.83203125" style="1"/>
    <col min="14" max="14" width="24.5" style="1" bestFit="1" customWidth="1"/>
    <col min="15" max="15" width="17.83203125" style="1" bestFit="1" customWidth="1"/>
    <col min="16" max="16384" width="8.83203125" style="1"/>
  </cols>
  <sheetData>
    <row r="1" spans="1:15" x14ac:dyDescent="0.2">
      <c r="A1" s="1" t="s">
        <v>17</v>
      </c>
      <c r="B1" s="1" t="s">
        <v>18</v>
      </c>
      <c r="C1" s="6" t="s">
        <v>19</v>
      </c>
      <c r="D1" s="6" t="s">
        <v>20</v>
      </c>
      <c r="E1" s="6" t="s">
        <v>21</v>
      </c>
      <c r="F1" s="6" t="s">
        <v>20</v>
      </c>
      <c r="G1" s="6" t="s">
        <v>22</v>
      </c>
      <c r="H1" s="6" t="s">
        <v>23</v>
      </c>
      <c r="I1" s="6"/>
      <c r="J1" s="6"/>
      <c r="K1" s="6"/>
      <c r="L1" s="6"/>
      <c r="M1" s="6"/>
      <c r="N1" s="6" t="s">
        <v>65</v>
      </c>
      <c r="O1" s="6" t="s">
        <v>73</v>
      </c>
    </row>
    <row r="2" spans="1:15" x14ac:dyDescent="0.2">
      <c r="A2" s="1" t="s">
        <v>24</v>
      </c>
      <c r="B2" s="1">
        <v>50</v>
      </c>
      <c r="C2" s="13" t="s">
        <v>63</v>
      </c>
      <c r="D2" s="14">
        <v>120</v>
      </c>
      <c r="E2" s="6" t="s">
        <v>25</v>
      </c>
      <c r="F2" s="14">
        <v>1</v>
      </c>
      <c r="G2" s="6" t="s">
        <v>26</v>
      </c>
      <c r="H2" s="14">
        <v>360</v>
      </c>
      <c r="I2" s="6"/>
      <c r="J2" s="6"/>
      <c r="K2" s="6"/>
      <c r="L2" s="6"/>
      <c r="M2" s="6"/>
      <c r="N2" s="13" t="s">
        <v>35</v>
      </c>
      <c r="O2" s="6" t="s">
        <v>68</v>
      </c>
    </row>
    <row r="3" spans="1:15" x14ac:dyDescent="0.2">
      <c r="A3" s="1" t="s">
        <v>27</v>
      </c>
      <c r="B3" s="1">
        <v>15</v>
      </c>
      <c r="C3" s="13" t="s">
        <v>28</v>
      </c>
      <c r="D3" s="14">
        <v>450</v>
      </c>
      <c r="E3" s="6" t="s">
        <v>29</v>
      </c>
      <c r="F3" s="14">
        <v>1</v>
      </c>
      <c r="G3" s="6" t="s">
        <v>30</v>
      </c>
      <c r="H3" s="14">
        <v>2250</v>
      </c>
      <c r="I3" s="6"/>
      <c r="J3" s="6"/>
      <c r="K3" s="6"/>
      <c r="L3" s="6"/>
      <c r="M3" s="6"/>
      <c r="N3" s="13" t="s">
        <v>64</v>
      </c>
      <c r="O3" s="6" t="s">
        <v>68</v>
      </c>
    </row>
    <row r="4" spans="1:15" x14ac:dyDescent="0.2">
      <c r="A4" s="1" t="s">
        <v>31</v>
      </c>
      <c r="B4" s="1">
        <v>60</v>
      </c>
      <c r="C4" s="13" t="s">
        <v>32</v>
      </c>
      <c r="D4" s="14">
        <v>50</v>
      </c>
      <c r="E4" s="6" t="s">
        <v>33</v>
      </c>
      <c r="F4" s="14">
        <v>1</v>
      </c>
      <c r="G4" s="6" t="s">
        <v>34</v>
      </c>
      <c r="H4" s="14">
        <v>1250</v>
      </c>
      <c r="I4" s="6"/>
      <c r="J4" s="6"/>
      <c r="K4" s="6"/>
      <c r="L4" s="6"/>
      <c r="M4" s="6"/>
      <c r="N4" s="13" t="s">
        <v>82</v>
      </c>
      <c r="O4" s="6" t="s">
        <v>68</v>
      </c>
    </row>
    <row r="5" spans="1:15" x14ac:dyDescent="0.2">
      <c r="A5" s="1" t="s">
        <v>35</v>
      </c>
      <c r="B5" s="1">
        <v>5</v>
      </c>
      <c r="C5" s="13" t="s">
        <v>36</v>
      </c>
      <c r="D5" s="14">
        <v>250</v>
      </c>
      <c r="E5" s="6" t="s">
        <v>37</v>
      </c>
      <c r="F5" s="14">
        <v>1</v>
      </c>
      <c r="G5" s="6" t="s">
        <v>38</v>
      </c>
      <c r="H5" s="14">
        <v>450</v>
      </c>
      <c r="I5" s="6"/>
      <c r="J5" s="6"/>
      <c r="K5" s="6"/>
      <c r="L5" s="6"/>
      <c r="M5" s="6"/>
      <c r="N5" s="13" t="s">
        <v>81</v>
      </c>
      <c r="O5" s="6" t="s">
        <v>68</v>
      </c>
    </row>
    <row r="6" spans="1:15" x14ac:dyDescent="0.2">
      <c r="A6" s="1" t="s">
        <v>39</v>
      </c>
      <c r="B6" s="1">
        <v>10</v>
      </c>
      <c r="C6" s="13" t="s">
        <v>40</v>
      </c>
      <c r="D6" s="14">
        <v>360</v>
      </c>
      <c r="E6" s="6" t="s">
        <v>41</v>
      </c>
      <c r="F6" s="14">
        <v>1</v>
      </c>
      <c r="G6" s="6"/>
      <c r="H6" s="14"/>
      <c r="I6" s="6"/>
      <c r="J6" s="6"/>
      <c r="K6" s="6"/>
      <c r="L6" s="6"/>
      <c r="M6" s="6"/>
      <c r="N6" s="13" t="s">
        <v>78</v>
      </c>
      <c r="O6" s="6" t="s">
        <v>68</v>
      </c>
    </row>
    <row r="7" spans="1:15" x14ac:dyDescent="0.2">
      <c r="A7" s="1" t="s">
        <v>42</v>
      </c>
      <c r="B7" s="1">
        <v>75</v>
      </c>
      <c r="C7" s="13" t="s">
        <v>43</v>
      </c>
      <c r="D7" s="14">
        <v>120</v>
      </c>
      <c r="E7" s="6" t="s">
        <v>44</v>
      </c>
      <c r="F7" s="14">
        <v>30</v>
      </c>
      <c r="G7" s="6"/>
      <c r="H7" s="6"/>
      <c r="I7" s="6"/>
      <c r="J7" s="6"/>
      <c r="K7" s="6"/>
      <c r="L7" s="6"/>
      <c r="M7" s="6"/>
      <c r="N7" s="13" t="s">
        <v>85</v>
      </c>
      <c r="O7" s="6" t="s">
        <v>70</v>
      </c>
    </row>
    <row r="8" spans="1:15" x14ac:dyDescent="0.2">
      <c r="A8" s="1" t="s">
        <v>45</v>
      </c>
      <c r="B8" s="1">
        <v>1</v>
      </c>
      <c r="C8" s="13" t="s">
        <v>46</v>
      </c>
      <c r="D8" s="14">
        <v>85</v>
      </c>
      <c r="E8" s="6"/>
      <c r="F8" s="6"/>
      <c r="G8" s="6"/>
      <c r="H8" s="6"/>
      <c r="I8" s="6"/>
      <c r="J8" s="6"/>
      <c r="K8" s="6"/>
      <c r="L8" s="6"/>
      <c r="M8" s="6"/>
      <c r="N8" s="13" t="s">
        <v>49</v>
      </c>
      <c r="O8" s="6" t="s">
        <v>70</v>
      </c>
    </row>
    <row r="9" spans="1:15" x14ac:dyDescent="0.2">
      <c r="C9" s="13" t="s">
        <v>47</v>
      </c>
      <c r="D9" s="14">
        <v>200</v>
      </c>
      <c r="E9" s="6"/>
      <c r="F9" s="6"/>
      <c r="G9" s="6"/>
      <c r="H9" s="6"/>
      <c r="I9" s="6"/>
      <c r="J9" s="6"/>
      <c r="K9" s="6"/>
      <c r="L9" s="6"/>
      <c r="M9" s="6"/>
      <c r="N9" s="13" t="s">
        <v>50</v>
      </c>
      <c r="O9" s="6" t="s">
        <v>66</v>
      </c>
    </row>
    <row r="10" spans="1:15" x14ac:dyDescent="0.2">
      <c r="C10" s="13" t="s">
        <v>79</v>
      </c>
      <c r="D10" s="14">
        <v>0</v>
      </c>
      <c r="E10" s="6"/>
      <c r="F10" s="6"/>
      <c r="G10" s="6"/>
      <c r="H10" s="6"/>
      <c r="I10" s="6"/>
      <c r="J10" s="6"/>
      <c r="K10" s="6"/>
      <c r="L10" s="6"/>
      <c r="M10" s="6"/>
      <c r="N10" s="13" t="s">
        <v>71</v>
      </c>
      <c r="O10" s="6" t="s">
        <v>72</v>
      </c>
    </row>
    <row r="11" spans="1:15" x14ac:dyDescent="0.2">
      <c r="C11" s="13" t="s">
        <v>80</v>
      </c>
      <c r="D11" s="14">
        <v>150</v>
      </c>
      <c r="E11" s="6"/>
      <c r="F11" s="6"/>
      <c r="G11" s="6"/>
      <c r="H11" s="6"/>
      <c r="I11" s="6"/>
      <c r="J11" s="6"/>
      <c r="K11" s="6"/>
      <c r="L11" s="6"/>
      <c r="M11" s="6"/>
      <c r="N11" s="13" t="s">
        <v>53</v>
      </c>
      <c r="O11" s="6" t="s">
        <v>69</v>
      </c>
    </row>
    <row r="12" spans="1:15" x14ac:dyDescent="0.2">
      <c r="C12" s="13" t="s">
        <v>48</v>
      </c>
      <c r="D12" s="14">
        <v>1</v>
      </c>
      <c r="E12" s="6"/>
      <c r="F12" s="6"/>
      <c r="G12" s="6"/>
      <c r="H12" s="6"/>
      <c r="I12" s="6"/>
      <c r="J12" s="6"/>
      <c r="K12" s="6"/>
      <c r="L12" s="6"/>
      <c r="M12" s="6"/>
      <c r="N12" s="13" t="s">
        <v>79</v>
      </c>
      <c r="O12" s="6" t="s">
        <v>67</v>
      </c>
    </row>
    <row r="13" spans="1:15" x14ac:dyDescent="0.2">
      <c r="C13" s="13" t="s">
        <v>85</v>
      </c>
      <c r="D13" s="14">
        <v>1</v>
      </c>
      <c r="E13" s="6"/>
      <c r="F13" s="6"/>
      <c r="G13" s="6"/>
      <c r="H13" s="6"/>
      <c r="I13" s="6"/>
      <c r="J13" s="6"/>
      <c r="K13" s="6"/>
      <c r="L13" s="6"/>
      <c r="M13" s="6"/>
      <c r="N13" s="13" t="s">
        <v>36</v>
      </c>
      <c r="O13" s="6" t="s">
        <v>67</v>
      </c>
    </row>
    <row r="14" spans="1:15" x14ac:dyDescent="0.2">
      <c r="C14" s="13" t="s">
        <v>49</v>
      </c>
      <c r="D14" s="14">
        <v>1</v>
      </c>
      <c r="E14" s="6"/>
      <c r="F14" s="6"/>
      <c r="G14" s="6"/>
      <c r="H14" s="6"/>
      <c r="I14" s="6"/>
      <c r="J14" s="6"/>
      <c r="K14" s="6"/>
      <c r="L14" s="6"/>
      <c r="M14" s="6"/>
      <c r="N14" s="13" t="s">
        <v>47</v>
      </c>
      <c r="O14" s="6" t="s">
        <v>67</v>
      </c>
    </row>
    <row r="15" spans="1:15" x14ac:dyDescent="0.2">
      <c r="C15" s="13" t="s">
        <v>50</v>
      </c>
      <c r="D15" s="14">
        <v>150</v>
      </c>
      <c r="E15" s="6"/>
      <c r="F15" s="6"/>
      <c r="G15" s="6"/>
      <c r="H15" s="6"/>
      <c r="I15" s="6"/>
      <c r="J15" s="6"/>
      <c r="K15" s="6"/>
      <c r="L15" s="6"/>
      <c r="M15" s="6"/>
      <c r="N15" s="13" t="s">
        <v>52</v>
      </c>
      <c r="O15" s="6" t="s">
        <v>67</v>
      </c>
    </row>
    <row r="16" spans="1:15" x14ac:dyDescent="0.2">
      <c r="C16" s="13" t="s">
        <v>51</v>
      </c>
      <c r="D16" s="14">
        <v>1</v>
      </c>
      <c r="E16" s="6"/>
      <c r="F16" s="6"/>
      <c r="G16" s="6"/>
      <c r="H16" s="6"/>
      <c r="I16" s="6"/>
      <c r="J16" s="6"/>
      <c r="K16" s="6"/>
      <c r="L16" s="6"/>
      <c r="M16" s="6"/>
      <c r="N16" s="13" t="s">
        <v>51</v>
      </c>
      <c r="O16" s="6" t="s">
        <v>67</v>
      </c>
    </row>
    <row r="17" spans="3:15" x14ac:dyDescent="0.2">
      <c r="C17" s="13" t="s">
        <v>52</v>
      </c>
      <c r="D17" s="14">
        <v>2</v>
      </c>
      <c r="E17" s="6"/>
      <c r="F17" s="6"/>
      <c r="G17" s="6"/>
      <c r="H17" s="6"/>
      <c r="I17" s="6"/>
      <c r="J17" s="6"/>
      <c r="K17" s="6"/>
      <c r="L17" s="6"/>
      <c r="M17" s="6"/>
      <c r="N17" s="13" t="s">
        <v>80</v>
      </c>
      <c r="O17" s="6" t="s">
        <v>67</v>
      </c>
    </row>
    <row r="18" spans="3:15" x14ac:dyDescent="0.2">
      <c r="C18" s="13" t="s">
        <v>53</v>
      </c>
      <c r="D18" s="14">
        <v>1</v>
      </c>
      <c r="E18" s="6"/>
      <c r="F18" s="6"/>
      <c r="G18" s="6"/>
      <c r="H18" s="6"/>
      <c r="I18" s="6"/>
      <c r="J18" s="6"/>
      <c r="K18" s="6"/>
      <c r="L18" s="6"/>
      <c r="M18" s="6"/>
      <c r="N18" s="13" t="s">
        <v>43</v>
      </c>
      <c r="O18" s="6" t="s">
        <v>67</v>
      </c>
    </row>
    <row r="19" spans="3:15" x14ac:dyDescent="0.2">
      <c r="C19" s="6" t="s">
        <v>54</v>
      </c>
      <c r="D19" s="14">
        <v>192</v>
      </c>
      <c r="E19" s="6"/>
      <c r="F19" s="6"/>
      <c r="G19" s="6"/>
      <c r="H19" s="6"/>
      <c r="I19" s="6"/>
      <c r="J19" s="6"/>
      <c r="K19" s="6"/>
      <c r="L19" s="6"/>
      <c r="M19" s="6"/>
      <c r="N19" s="13" t="s">
        <v>40</v>
      </c>
      <c r="O19" s="6" t="s">
        <v>67</v>
      </c>
    </row>
    <row r="20" spans="3:15" x14ac:dyDescent="0.2">
      <c r="C20" s="6" t="s">
        <v>55</v>
      </c>
      <c r="D20" s="14">
        <v>150</v>
      </c>
      <c r="E20" s="6"/>
      <c r="F20" s="6"/>
      <c r="G20" s="6"/>
      <c r="H20" s="6"/>
      <c r="I20" s="6"/>
      <c r="J20" s="6"/>
      <c r="K20" s="6"/>
      <c r="L20" s="6"/>
      <c r="M20" s="6"/>
      <c r="N20" s="13" t="s">
        <v>28</v>
      </c>
      <c r="O20" s="6" t="s">
        <v>67</v>
      </c>
    </row>
    <row r="21" spans="3:15" x14ac:dyDescent="0.2">
      <c r="C21" s="6" t="s">
        <v>56</v>
      </c>
      <c r="D21" s="14">
        <v>120</v>
      </c>
      <c r="E21" s="6"/>
      <c r="F21" s="6"/>
      <c r="G21" s="6"/>
      <c r="H21" s="6"/>
      <c r="I21" s="6"/>
      <c r="J21" s="6"/>
      <c r="K21" s="6"/>
      <c r="L21" s="6"/>
      <c r="M21" s="6"/>
      <c r="N21" s="13" t="s">
        <v>63</v>
      </c>
      <c r="O21" s="6" t="s">
        <v>67</v>
      </c>
    </row>
    <row r="22" spans="3:15" x14ac:dyDescent="0.2">
      <c r="C22" s="6" t="s">
        <v>57</v>
      </c>
      <c r="D22" s="14">
        <v>120</v>
      </c>
      <c r="E22" s="6"/>
      <c r="F22" s="6"/>
      <c r="G22" s="6"/>
      <c r="H22" s="6"/>
      <c r="I22" s="6"/>
      <c r="J22" s="6"/>
      <c r="K22" s="6"/>
      <c r="L22" s="6"/>
      <c r="M22" s="6"/>
      <c r="N22" s="13" t="s">
        <v>32</v>
      </c>
      <c r="O22" s="6" t="s">
        <v>67</v>
      </c>
    </row>
    <row r="23" spans="3:15" x14ac:dyDescent="0.2">
      <c r="C23" s="6" t="s">
        <v>58</v>
      </c>
      <c r="D23" s="14">
        <v>100</v>
      </c>
      <c r="E23" s="6"/>
      <c r="F23" s="6"/>
      <c r="G23" s="6"/>
      <c r="H23" s="6"/>
      <c r="I23" s="6"/>
      <c r="J23" s="6"/>
      <c r="K23" s="6"/>
      <c r="L23" s="6"/>
      <c r="M23" s="6"/>
      <c r="N23" s="13" t="s">
        <v>46</v>
      </c>
      <c r="O23" s="6" t="s">
        <v>67</v>
      </c>
    </row>
    <row r="24" spans="3:15" x14ac:dyDescent="0.2">
      <c r="C24" s="6" t="s">
        <v>59</v>
      </c>
      <c r="D24" s="14">
        <v>130</v>
      </c>
      <c r="E24" s="6"/>
      <c r="F24" s="6"/>
      <c r="G24" s="6"/>
      <c r="H24" s="6"/>
      <c r="I24" s="6"/>
      <c r="J24" s="6"/>
      <c r="K24" s="6"/>
      <c r="L24" s="6"/>
      <c r="M24" s="6"/>
      <c r="N24" s="13" t="s">
        <v>48</v>
      </c>
      <c r="O24" s="6" t="s">
        <v>67</v>
      </c>
    </row>
    <row r="25" spans="3:15" x14ac:dyDescent="0.2">
      <c r="C25" s="6" t="s">
        <v>60</v>
      </c>
      <c r="D25" s="14">
        <v>75</v>
      </c>
      <c r="E25" s="6"/>
      <c r="F25" s="6"/>
      <c r="G25" s="6"/>
      <c r="H25" s="6"/>
      <c r="I25" s="6"/>
      <c r="J25" s="6"/>
      <c r="K25" s="6"/>
      <c r="L25" s="6"/>
      <c r="M25" s="6"/>
      <c r="N25" s="13" t="s">
        <v>84</v>
      </c>
      <c r="O25" s="6" t="s">
        <v>67</v>
      </c>
    </row>
    <row r="26" spans="3:15" x14ac:dyDescent="0.2">
      <c r="C26" s="6" t="s">
        <v>61</v>
      </c>
      <c r="D26" s="14">
        <v>80</v>
      </c>
      <c r="E26" s="6"/>
      <c r="F26" s="6"/>
      <c r="G26" s="6"/>
      <c r="H26" s="6"/>
      <c r="I26" s="6"/>
      <c r="J26" s="6"/>
      <c r="K26" s="6"/>
      <c r="L26" s="6"/>
      <c r="M26" s="6"/>
      <c r="N26" s="13" t="s">
        <v>83</v>
      </c>
      <c r="O26" s="6" t="s">
        <v>67</v>
      </c>
    </row>
    <row r="27" spans="3:15" x14ac:dyDescent="0.2">
      <c r="C27" s="6" t="s">
        <v>62</v>
      </c>
      <c r="D27" s="14">
        <v>85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3:15" x14ac:dyDescent="0.2">
      <c r="C28" s="13" t="s">
        <v>35</v>
      </c>
      <c r="D28" s="14">
        <v>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3:15" x14ac:dyDescent="0.2">
      <c r="C29" s="13" t="s">
        <v>84</v>
      </c>
      <c r="D29" s="14">
        <v>110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3:15" x14ac:dyDescent="0.2">
      <c r="C30" s="13" t="s">
        <v>83</v>
      </c>
      <c r="D30" s="14">
        <v>80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3:15" x14ac:dyDescent="0.2">
      <c r="C31" s="13" t="s">
        <v>81</v>
      </c>
      <c r="D31" s="14">
        <v>15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3:15" x14ac:dyDescent="0.2">
      <c r="C32" s="13" t="s">
        <v>64</v>
      </c>
      <c r="D32" s="14">
        <v>10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3:15" x14ac:dyDescent="0.2">
      <c r="C33" s="13" t="s">
        <v>82</v>
      </c>
      <c r="D33" s="14">
        <v>75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3:15" x14ac:dyDescent="0.2">
      <c r="C34" s="13" t="s">
        <v>71</v>
      </c>
      <c r="D34" s="14">
        <v>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3:15" x14ac:dyDescent="0.2">
      <c r="C35" s="13" t="s">
        <v>78</v>
      </c>
      <c r="D35" s="14">
        <v>0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3:15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3:15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3:15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3:15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3:15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3:15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3:15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3:15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3:15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3:15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3:15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3:15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3:15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3:15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3:15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3:15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3:15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3:15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3:15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3:15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3:15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3:15" x14ac:dyDescent="0.2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</sheetData>
  <sheetProtection algorithmName="SHA-512" hashValue="zl7gY25MqFtABKGi/hPi9jBlX0ib12rifI3hsaZtMIaJLR8I4ws0isuplDmiMK1PQ5hvURYHaoC3d+c7BG9Zgg==" saltValue="S9B4OWlwO2/C43BgCwdN6w==" spinCount="100000" sheet="1" objects="1" scenarios="1" selectLockedCells="1" selectUnlockedCells="1"/>
  <sortState xmlns:xlrd2="http://schemas.microsoft.com/office/spreadsheetml/2017/richdata2" ref="N2:O26">
    <sortCondition ref="O2:O2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workbookViewId="0">
      <selection activeCell="M18" sqref="M18"/>
    </sheetView>
  </sheetViews>
  <sheetFormatPr baseColWidth="10" defaultColWidth="8.83203125" defaultRowHeight="15" x14ac:dyDescent="0.2"/>
  <cols>
    <col min="1" max="1" width="14.1640625" style="1" bestFit="1" customWidth="1"/>
    <col min="2" max="2" width="12.83203125" style="1" customWidth="1"/>
    <col min="3" max="3" width="17.83203125" style="1" bestFit="1" customWidth="1"/>
    <col min="4" max="4" width="15.83203125" style="1" customWidth="1"/>
    <col min="5" max="5" width="13.83203125" style="1" customWidth="1"/>
    <col min="6" max="6" width="19.83203125" style="1" bestFit="1" customWidth="1"/>
    <col min="7" max="7" width="13.33203125" style="1" customWidth="1"/>
    <col min="8" max="8" width="18.83203125" style="1" bestFit="1" customWidth="1"/>
    <col min="9" max="10" width="8.83203125" style="1"/>
    <col min="11" max="11" width="17.6640625" style="1" customWidth="1"/>
    <col min="12" max="16384" width="8.83203125" style="1"/>
  </cols>
  <sheetData>
    <row r="1" spans="1:11" ht="48" x14ac:dyDescent="0.2">
      <c r="A1" s="5" t="s">
        <v>77</v>
      </c>
      <c r="B1" s="5" t="s">
        <v>10</v>
      </c>
      <c r="C1" s="5" t="s">
        <v>7</v>
      </c>
      <c r="D1" s="5" t="s">
        <v>9</v>
      </c>
      <c r="E1" s="5" t="s">
        <v>75</v>
      </c>
      <c r="F1" s="5" t="s">
        <v>8</v>
      </c>
      <c r="G1" s="5" t="s">
        <v>74</v>
      </c>
      <c r="H1" s="5" t="s">
        <v>65</v>
      </c>
      <c r="I1" s="5" t="s">
        <v>86</v>
      </c>
      <c r="J1" s="5" t="s">
        <v>87</v>
      </c>
      <c r="K1" s="5" t="s">
        <v>73</v>
      </c>
    </row>
    <row r="2" spans="1:11" ht="14.5" customHeight="1" x14ac:dyDescent="0.2">
      <c r="A2" s="6">
        <f>Sayfa1!D8</f>
        <v>0</v>
      </c>
      <c r="B2" s="6">
        <f>Sayfa1!D9</f>
        <v>0</v>
      </c>
      <c r="C2" s="6">
        <f>Sayfa1!D7</f>
        <v>0</v>
      </c>
      <c r="D2" s="6" t="e">
        <f>Sayfa1!#REF!</f>
        <v>#REF!</v>
      </c>
      <c r="E2" s="6" t="e">
        <f>Sayfa1!#REF!</f>
        <v>#REF!</v>
      </c>
      <c r="F2" s="6">
        <f>Sayfa1!J7</f>
        <v>0</v>
      </c>
      <c r="G2" s="6">
        <f>Sayfa1!J8</f>
        <v>0</v>
      </c>
      <c r="H2" s="6">
        <f>Sayfa1!B12</f>
        <v>0</v>
      </c>
      <c r="I2" s="14" t="str">
        <f>IFERROR(VLOOKUP(H2,Sayfa1!$B$12:$F$35,5,0)*VLOOKUP(H2,TALEPLER!$C$2:$D$41,2,0),"")</f>
        <v/>
      </c>
      <c r="J2" s="15" t="str">
        <f>IFERROR(I2/1.18,"")</f>
        <v/>
      </c>
      <c r="K2" s="6" t="str">
        <f>IFERROR(VLOOKUP(H2,TALEPLER!N:O,2,0),"")</f>
        <v/>
      </c>
    </row>
    <row r="3" spans="1:11" ht="14.5" customHeight="1" x14ac:dyDescent="0.2">
      <c r="A3" s="6"/>
      <c r="B3" s="6"/>
      <c r="C3" s="6"/>
      <c r="D3" s="6"/>
      <c r="E3" s="6"/>
      <c r="F3" s="6"/>
      <c r="G3" s="6"/>
      <c r="H3" s="6">
        <f>Sayfa1!B13</f>
        <v>0</v>
      </c>
      <c r="I3" s="14" t="str">
        <f>IFERROR(VLOOKUP(H3,Sayfa1!$B$12:$F$35,5,0)*VLOOKUP(H3,TALEPLER!$C$2:$D$41,2,0),"")</f>
        <v/>
      </c>
      <c r="J3" s="15" t="str">
        <f t="shared" ref="J3:J13" si="0">IFERROR(I3/1.18,"")</f>
        <v/>
      </c>
      <c r="K3" s="6" t="str">
        <f>IFERROR(VLOOKUP(H3,TALEPLER!N:O,2,0),"")</f>
        <v/>
      </c>
    </row>
    <row r="4" spans="1:11" x14ac:dyDescent="0.2">
      <c r="A4" s="6"/>
      <c r="B4" s="6"/>
      <c r="C4" s="6"/>
      <c r="D4" s="6"/>
      <c r="E4" s="6"/>
      <c r="F4" s="6"/>
      <c r="G4" s="6"/>
      <c r="H4" s="6">
        <f>Sayfa1!B14</f>
        <v>0</v>
      </c>
      <c r="I4" s="14" t="str">
        <f>IFERROR(VLOOKUP(H4,Sayfa1!$B$12:$F$35,5,0)*VLOOKUP(H4,TALEPLER!$C$2:$D$41,2,0),"")</f>
        <v/>
      </c>
      <c r="J4" s="15" t="str">
        <f t="shared" si="0"/>
        <v/>
      </c>
      <c r="K4" s="6" t="str">
        <f>IFERROR(VLOOKUP(H4,TALEPLER!N:O,2,0),"")</f>
        <v/>
      </c>
    </row>
    <row r="5" spans="1:11" x14ac:dyDescent="0.2">
      <c r="A5" s="6"/>
      <c r="B5" s="6"/>
      <c r="C5" s="6"/>
      <c r="D5" s="6"/>
      <c r="E5" s="6"/>
      <c r="F5" s="6"/>
      <c r="G5" s="6"/>
      <c r="H5" s="6">
        <f>Sayfa1!B15</f>
        <v>0</v>
      </c>
      <c r="I5" s="14" t="str">
        <f>IFERROR(VLOOKUP(H5,Sayfa1!$B$12:$F$35,5,0)*VLOOKUP(H5,TALEPLER!$C$2:$D$41,2,0),"")</f>
        <v/>
      </c>
      <c r="J5" s="15" t="str">
        <f t="shared" si="0"/>
        <v/>
      </c>
      <c r="K5" s="6" t="str">
        <f>IFERROR(VLOOKUP(H5,TALEPLER!N:O,2,0),"")</f>
        <v/>
      </c>
    </row>
    <row r="6" spans="1:11" x14ac:dyDescent="0.2">
      <c r="A6" s="6"/>
      <c r="B6" s="6"/>
      <c r="C6" s="6"/>
      <c r="D6" s="6"/>
      <c r="E6" s="6"/>
      <c r="F6" s="6"/>
      <c r="G6" s="6"/>
      <c r="H6" s="6">
        <f>Sayfa1!B16</f>
        <v>0</v>
      </c>
      <c r="I6" s="14" t="str">
        <f>IFERROR(VLOOKUP(H6,Sayfa1!$B$12:$F$35,5,0)*VLOOKUP(H6,TALEPLER!$C$2:$D$41,2,0),"")</f>
        <v/>
      </c>
      <c r="J6" s="15" t="str">
        <f t="shared" si="0"/>
        <v/>
      </c>
      <c r="K6" s="6" t="str">
        <f>IFERROR(VLOOKUP(H6,TALEPLER!N:O,2,0),"")</f>
        <v/>
      </c>
    </row>
    <row r="7" spans="1:11" x14ac:dyDescent="0.2">
      <c r="A7" s="6"/>
      <c r="B7" s="6"/>
      <c r="C7" s="6"/>
      <c r="D7" s="6"/>
      <c r="E7" s="6"/>
      <c r="F7" s="6"/>
      <c r="G7" s="6"/>
      <c r="H7" s="6">
        <f>Sayfa1!B17</f>
        <v>0</v>
      </c>
      <c r="I7" s="14" t="str">
        <f>IFERROR(VLOOKUP(H7,Sayfa1!$B$12:$F$35,5,0)*VLOOKUP(H7,TALEPLER!$C$2:$D$41,2,0),"")</f>
        <v/>
      </c>
      <c r="J7" s="15" t="str">
        <f t="shared" si="0"/>
        <v/>
      </c>
      <c r="K7" s="6" t="str">
        <f>IFERROR(VLOOKUP(H7,TALEPLER!N:O,2,0),"")</f>
        <v/>
      </c>
    </row>
    <row r="8" spans="1:11" x14ac:dyDescent="0.2">
      <c r="A8" s="6"/>
      <c r="B8" s="6"/>
      <c r="C8" s="6"/>
      <c r="D8" s="6"/>
      <c r="E8" s="6"/>
      <c r="F8" s="6"/>
      <c r="G8" s="6"/>
      <c r="H8" s="6">
        <f>Sayfa1!B18</f>
        <v>0</v>
      </c>
      <c r="I8" s="14" t="str">
        <f>IFERROR(VLOOKUP(H8,Sayfa1!$B$12:$F$35,5,0)*VLOOKUP(H8,TALEPLER!$C$2:$D$41,2,0),"")</f>
        <v/>
      </c>
      <c r="J8" s="15" t="str">
        <f t="shared" si="0"/>
        <v/>
      </c>
      <c r="K8" s="6" t="str">
        <f>IFERROR(VLOOKUP(H8,TALEPLER!N:O,2,0),"")</f>
        <v/>
      </c>
    </row>
    <row r="9" spans="1:11" x14ac:dyDescent="0.2">
      <c r="A9" s="6"/>
      <c r="B9" s="6"/>
      <c r="C9" s="6"/>
      <c r="D9" s="6"/>
      <c r="E9" s="6"/>
      <c r="F9" s="6"/>
      <c r="G9" s="6"/>
      <c r="H9" s="6">
        <f>Sayfa1!B19</f>
        <v>0</v>
      </c>
      <c r="I9" s="14" t="str">
        <f>IFERROR(VLOOKUP(H9,Sayfa1!$B$12:$F$35,5,0)*VLOOKUP(H9,TALEPLER!$C$2:$D$41,2,0),"")</f>
        <v/>
      </c>
      <c r="J9" s="15" t="str">
        <f t="shared" si="0"/>
        <v/>
      </c>
      <c r="K9" s="6" t="str">
        <f>IFERROR(VLOOKUP(H9,TALEPLER!N:O,2,0),"")</f>
        <v/>
      </c>
    </row>
    <row r="10" spans="1:11" x14ac:dyDescent="0.2">
      <c r="A10" s="6"/>
      <c r="B10" s="6"/>
      <c r="C10" s="6"/>
      <c r="D10" s="6"/>
      <c r="E10" s="6"/>
      <c r="F10" s="6"/>
      <c r="G10" s="6"/>
      <c r="H10" s="6">
        <f>Sayfa1!B20</f>
        <v>0</v>
      </c>
      <c r="I10" s="14" t="str">
        <f>IFERROR(VLOOKUP(H10,Sayfa1!$B$12:$F$35,5,0)*VLOOKUP(H10,TALEPLER!$C$2:$D$41,2,0),"")</f>
        <v/>
      </c>
      <c r="J10" s="15" t="str">
        <f t="shared" si="0"/>
        <v/>
      </c>
      <c r="K10" s="6" t="str">
        <f>IFERROR(VLOOKUP(H10,TALEPLER!N:O,2,0),"")</f>
        <v/>
      </c>
    </row>
    <row r="11" spans="1:11" x14ac:dyDescent="0.2">
      <c r="A11" s="6"/>
      <c r="B11" s="6"/>
      <c r="C11" s="6"/>
      <c r="D11" s="6"/>
      <c r="E11" s="6"/>
      <c r="F11" s="6"/>
      <c r="G11" s="6"/>
      <c r="H11" s="6">
        <f>Sayfa1!B21</f>
        <v>0</v>
      </c>
      <c r="I11" s="14" t="str">
        <f>IFERROR(VLOOKUP(H11,Sayfa1!$B$12:$F$35,5,0)*VLOOKUP(H11,TALEPLER!$C$2:$D$41,2,0),"")</f>
        <v/>
      </c>
      <c r="J11" s="15" t="str">
        <f t="shared" si="0"/>
        <v/>
      </c>
      <c r="K11" s="6" t="str">
        <f>IFERROR(VLOOKUP(H11,TALEPLER!N:O,2,0),"")</f>
        <v/>
      </c>
    </row>
    <row r="12" spans="1:11" x14ac:dyDescent="0.2">
      <c r="A12" s="6"/>
      <c r="B12" s="6"/>
      <c r="C12" s="6"/>
      <c r="D12" s="6"/>
      <c r="E12" s="6"/>
      <c r="F12" s="6"/>
      <c r="G12" s="6"/>
      <c r="H12" s="6">
        <f>Sayfa1!B22</f>
        <v>0</v>
      </c>
      <c r="I12" s="14" t="str">
        <f>IFERROR(VLOOKUP(H12,Sayfa1!$B$12:$F$35,5,0)*VLOOKUP(H12,TALEPLER!$C$2:$D$41,2,0),"")</f>
        <v/>
      </c>
      <c r="J12" s="15" t="str">
        <f t="shared" si="0"/>
        <v/>
      </c>
      <c r="K12" s="6" t="str">
        <f>IFERROR(VLOOKUP(H12,TALEPLER!N:O,2,0),"")</f>
        <v/>
      </c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 t="str">
        <f>IFERROR(VLOOKUP(H13,Sayfa1!$B$12:$F$35,5,0)*VLOOKUP(H13,TALEPLER!$C$2:$D$41,2,0),"")</f>
        <v/>
      </c>
      <c r="J13" s="7" t="str">
        <f t="shared" si="0"/>
        <v/>
      </c>
      <c r="K13" s="6" t="str">
        <f>IFERROR(VLOOKUP(H13,TALEPLER!N:O,2,0),"")</f>
        <v/>
      </c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 t="str">
        <f>IFERROR(VLOOKUP(H14,TALEPLER!N:O,2,0),"")</f>
        <v/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 t="str">
        <f>IFERROR(VLOOKUP(H15,TALEPLER!N:O,2,0),"")</f>
        <v/>
      </c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 t="str">
        <f>IFERROR(VLOOKUP(H16,TALEPLER!N:O,2,0),"")</f>
        <v/>
      </c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 t="str">
        <f>IFERROR(VLOOKUP(H17,TALEPLER!N:O,2,0),"")</f>
        <v/>
      </c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tr">
        <f>IFERROR(VLOOKUP(H18,TALEPLER!N:O,2,0),"")</f>
        <v/>
      </c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 t="str">
        <f>IFERROR(VLOOKUP(H19,TALEPLER!N:O,2,0),"")</f>
        <v/>
      </c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 t="str">
        <f>IFERROR(VLOOKUP(H20,TALEPLER!N:O,2,0),"")</f>
        <v/>
      </c>
    </row>
    <row r="21" spans="1:1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 t="str">
        <f>IFERROR(VLOOKUP(H21,TALEPLER!N:O,2,0),"")</f>
        <v/>
      </c>
    </row>
    <row r="22" spans="1:1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 t="str">
        <f>IFERROR(VLOOKUP(H22,TALEPLER!N:O,2,0),"")</f>
        <v/>
      </c>
    </row>
    <row r="23" spans="1:1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 t="str">
        <f>IFERROR(VLOOKUP(H23,TALEPLER!N:O,2,0),"")</f>
        <v/>
      </c>
    </row>
    <row r="24" spans="1:1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 t="str">
        <f>IFERROR(VLOOKUP(H24,TALEPLER!N:O,2,0),"")</f>
        <v/>
      </c>
    </row>
    <row r="25" spans="1:1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 t="str">
        <f>IFERROR(VLOOKUP(H25,TALEPLER!N:O,2,0),"")</f>
        <v/>
      </c>
    </row>
    <row r="26" spans="1:1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 t="str">
        <f>IFERROR(VLOOKUP(H26,TALEPLER!N:O,2,0),"")</f>
        <v/>
      </c>
    </row>
    <row r="27" spans="1:11" x14ac:dyDescent="0.2">
      <c r="K27" s="1" t="str">
        <f>IFERROR(VLOOKUP(H27,TALEPLER!N:O,2,0),"")</f>
        <v/>
      </c>
    </row>
    <row r="28" spans="1:11" x14ac:dyDescent="0.2">
      <c r="K28" s="1" t="str">
        <f>IFERROR(VLOOKUP(H28,TALEPLER!N:O,2,0),"")</f>
        <v/>
      </c>
    </row>
    <row r="29" spans="1:11" x14ac:dyDescent="0.2">
      <c r="K29" s="1" t="str">
        <f>IFERROR(VLOOKUP(H29,TALEPLER!N:O,2,0),"")</f>
        <v/>
      </c>
    </row>
    <row r="30" spans="1:11" x14ac:dyDescent="0.2">
      <c r="K30" s="1" t="str">
        <f>IFERROR(VLOOKUP(H30,TALEPLER!N:O,2,0),"")</f>
        <v/>
      </c>
    </row>
    <row r="31" spans="1:11" x14ac:dyDescent="0.2">
      <c r="K31" s="1" t="str">
        <f>IFERROR(VLOOKUP(H31,TALEPLER!N:O,2,0),"")</f>
        <v/>
      </c>
    </row>
    <row r="32" spans="1:11" x14ac:dyDescent="0.2">
      <c r="K32" s="1" t="str">
        <f>IFERROR(VLOOKUP(H32,TALEPLER!N:O,2,0),"")</f>
        <v/>
      </c>
    </row>
    <row r="33" spans="11:11" x14ac:dyDescent="0.2">
      <c r="K33" s="1" t="s">
        <v>76</v>
      </c>
    </row>
  </sheetData>
  <sheetProtection algorithmName="SHA-512" hashValue="TG7PW0+AL9oRhhmxL9nc4M12LuoPAE744SBpSDrlPA5XWtjyKQfQHf3/2DBPgC1STwEbvPa/CUuOB9GiUg6VRA==" saltValue="sapdOlfB93aO403Gu8exKg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TALEPLER</vt:lpstr>
      <vt:lpstr>TALEP AYRINTI</vt:lpstr>
      <vt:lpstr>TALEPLER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Miraç Kınacı</cp:lastModifiedBy>
  <cp:lastPrinted>2019-09-14T07:34:44Z</cp:lastPrinted>
  <dcterms:created xsi:type="dcterms:W3CDTF">2019-09-10T20:54:29Z</dcterms:created>
  <dcterms:modified xsi:type="dcterms:W3CDTF">2024-01-19T08:08:12Z</dcterms:modified>
</cp:coreProperties>
</file>